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3. Gamla PA-KFS\Statistik KFS 2021\"/>
    </mc:Choice>
  </mc:AlternateContent>
  <xr:revisionPtr revIDLastSave="0" documentId="13_ncr:1_{4DB40AA7-6922-473E-9754-C326EDF2051A}" xr6:coauthVersionLast="45" xr6:coauthVersionMax="45" xr10:uidLastSave="{00000000-0000-0000-0000-000000000000}"/>
  <bookViews>
    <workbookView xWindow="28680" yWindow="-120" windowWidth="25440" windowHeight="15390" xr2:uid="{00000000-000D-0000-FFFF-FFFF00000000}"/>
  </bookViews>
  <sheets>
    <sheet name="Premier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6" i="1" l="1"/>
  <c r="C17" i="1"/>
  <c r="D17" i="1"/>
  <c r="E17" i="1"/>
  <c r="F17" i="1"/>
  <c r="G17" i="1"/>
  <c r="H17" i="1"/>
  <c r="I17" i="1"/>
  <c r="J17" i="1"/>
  <c r="K17" i="1"/>
  <c r="L17" i="1"/>
  <c r="M17" i="1"/>
  <c r="B17" i="1"/>
  <c r="M33" i="1" l="1"/>
  <c r="L33" i="1"/>
  <c r="K33" i="1"/>
  <c r="J33" i="1"/>
  <c r="I33" i="1"/>
  <c r="H33" i="1"/>
  <c r="G33" i="1"/>
  <c r="F33" i="1"/>
  <c r="E33" i="1"/>
  <c r="D33" i="1"/>
  <c r="C33" i="1"/>
  <c r="B33" i="1"/>
  <c r="N14" i="1"/>
  <c r="N13" i="1"/>
  <c r="N11" i="1"/>
  <c r="N10" i="1"/>
  <c r="N9" i="1"/>
  <c r="N15" i="1" l="1"/>
  <c r="N12" i="1"/>
  <c r="N17" i="1" l="1"/>
  <c r="O16" i="1" s="1"/>
  <c r="O14" i="1" l="1"/>
  <c r="O10" i="1"/>
  <c r="O11" i="1"/>
  <c r="O9" i="1"/>
  <c r="O13" i="1"/>
  <c r="O17" i="1"/>
  <c r="O12" i="1"/>
  <c r="O15" i="1"/>
</calcChain>
</file>

<file path=xl/sharedStrings.xml><?xml version="1.0" encoding="utf-8"?>
<sst xmlns="http://schemas.openxmlformats.org/spreadsheetml/2006/main" count="22" uniqueCount="14">
  <si>
    <t>Försäkringsbolag</t>
  </si>
  <si>
    <t>Totalt</t>
  </si>
  <si>
    <t>Procentfördelning</t>
  </si>
  <si>
    <t>ALECTA</t>
  </si>
  <si>
    <t>SKANDIA LIV</t>
  </si>
  <si>
    <t>FUTUR PENSION</t>
  </si>
  <si>
    <t>EJ LÄNGRE VALBARA BOLAG</t>
  </si>
  <si>
    <t xml:space="preserve">FOLKSAM </t>
  </si>
  <si>
    <t>KPA PENSION</t>
  </si>
  <si>
    <t>KPA PENSION( förval)</t>
  </si>
  <si>
    <t>KPA Pension</t>
  </si>
  <si>
    <t>LÄNSFÖRSÄKRINGAR</t>
  </si>
  <si>
    <t>Förmedlingsstatistik Gamla PA-KFS   Avser förmedlat belopp</t>
  </si>
  <si>
    <t>Förmedlingsstatistik Gamla PA-KFS   Avser antal individer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</si>
</sst>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5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4" fillId="0" borderId="0" xfId="0" applyNumberFormat="1" applyFont="1"/>
    <xf numFmtId="3" fontId="5" fillId="0" borderId="0" xfId="0" applyNumberFormat="1" applyFont="1"/>
    <xf numFmtId="10" fontId="5" fillId="0" borderId="0" xfId="1" applyNumberFormat="1" applyFont="1" applyAlignment="1">
      <alignment horizontal="center"/>
    </xf>
    <xf numFmtId="0" fontId="0" fillId="0" borderId="0" xfId="0" applyFont="1"/>
    <xf numFmtId="3" fontId="5" fillId="0" borderId="0" xfId="0" applyNumberFormat="1" applyFont="1" applyFill="1"/>
    <xf numFmtId="0" fontId="6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/>
    <xf numFmtId="3" fontId="0" fillId="0" borderId="0" xfId="0" applyNumberFormat="1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4" fillId="0" borderId="0" xfId="0" applyNumberFormat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topLeftCell="A4" workbookViewId="0">
      <selection activeCell="M33" sqref="M33"/>
    </sheetView>
  </sheetViews>
  <sheetFormatPr defaultRowHeight="14.5" x14ac:dyDescent="0.35"/>
  <cols>
    <col min="1" max="1" width="52" bestFit="1" customWidth="1"/>
    <col min="2" max="2" width="8.26953125" bestFit="1" customWidth="1"/>
    <col min="3" max="4" width="8.26953125" style="22" bestFit="1" customWidth="1"/>
    <col min="5" max="5" width="10.7265625" customWidth="1"/>
    <col min="6" max="6" width="10.81640625" bestFit="1" customWidth="1"/>
    <col min="7" max="9" width="9.81640625" bestFit="1" customWidth="1"/>
    <col min="10" max="12" width="10.81640625" bestFit="1" customWidth="1"/>
    <col min="13" max="13" width="12.26953125" customWidth="1"/>
    <col min="14" max="14" width="13.453125" bestFit="1" customWidth="1"/>
    <col min="15" max="15" width="18" customWidth="1"/>
  </cols>
  <sheetData>
    <row r="1" spans="1:15" ht="15" customHeight="1" x14ac:dyDescent="0.3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1"/>
    </row>
    <row r="2" spans="1:15" ht="15" customHeigh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1"/>
    </row>
    <row r="3" spans="1:15" ht="15" customHeight="1" x14ac:dyDescent="0.3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1"/>
    </row>
    <row r="4" spans="1:15" ht="15" customHeight="1" x14ac:dyDescent="0.35">
      <c r="B4" s="2"/>
      <c r="C4" s="18"/>
      <c r="D4" s="18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3" t="s">
        <v>12</v>
      </c>
      <c r="B5" s="4"/>
      <c r="C5" s="19"/>
      <c r="D5" s="19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customHeight="1" x14ac:dyDescent="0.35">
      <c r="A6" s="5"/>
      <c r="B6" s="6"/>
      <c r="C6" s="20"/>
      <c r="D6" s="20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35">
      <c r="B7" s="2"/>
      <c r="C7" s="18"/>
      <c r="D7" s="21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x14ac:dyDescent="0.35">
      <c r="A8" s="8" t="s">
        <v>0</v>
      </c>
      <c r="B8" s="9">
        <v>202101</v>
      </c>
      <c r="C8" s="9">
        <v>202102</v>
      </c>
      <c r="D8" s="9">
        <v>202103</v>
      </c>
      <c r="E8" s="9">
        <v>202104</v>
      </c>
      <c r="F8" s="9">
        <v>202105</v>
      </c>
      <c r="G8" s="9">
        <v>202106</v>
      </c>
      <c r="H8" s="9">
        <v>202107</v>
      </c>
      <c r="I8" s="9">
        <v>202108</v>
      </c>
      <c r="J8" s="9">
        <v>202109</v>
      </c>
      <c r="K8" s="9">
        <v>202110</v>
      </c>
      <c r="L8" s="9">
        <v>202111</v>
      </c>
      <c r="M8" s="9">
        <v>202112</v>
      </c>
      <c r="N8" s="9" t="s">
        <v>1</v>
      </c>
      <c r="O8" s="9" t="s">
        <v>2</v>
      </c>
    </row>
    <row r="9" spans="1:15" x14ac:dyDescent="0.35">
      <c r="A9" s="15" t="s">
        <v>3</v>
      </c>
      <c r="B9" s="2">
        <v>6639</v>
      </c>
      <c r="C9" s="23">
        <v>4729</v>
      </c>
      <c r="D9" s="16">
        <v>4138</v>
      </c>
      <c r="E9" s="17">
        <v>5737</v>
      </c>
      <c r="F9" s="11">
        <v>3128</v>
      </c>
      <c r="G9" s="17">
        <v>8046</v>
      </c>
      <c r="H9" s="11">
        <v>4632</v>
      </c>
      <c r="I9" s="11">
        <v>4632</v>
      </c>
      <c r="J9" s="11">
        <v>4632</v>
      </c>
      <c r="K9" s="11">
        <v>2685</v>
      </c>
      <c r="L9" s="11">
        <v>6211</v>
      </c>
      <c r="M9" s="11">
        <v>5000</v>
      </c>
      <c r="N9" s="11">
        <f t="shared" ref="N9:N11" si="0">SUM(B9:M9)</f>
        <v>60209</v>
      </c>
      <c r="O9" s="12">
        <f>SUM(N9)/N17</f>
        <v>7.9209861600799875E-2</v>
      </c>
    </row>
    <row r="10" spans="1:15" s="13" customFormat="1" x14ac:dyDescent="0.35">
      <c r="A10" s="15" t="s">
        <v>7</v>
      </c>
      <c r="B10" s="2">
        <v>1560</v>
      </c>
      <c r="C10" s="23">
        <v>540</v>
      </c>
      <c r="D10" s="16">
        <v>652</v>
      </c>
      <c r="E10" s="11">
        <v>924</v>
      </c>
      <c r="F10" s="11">
        <v>396</v>
      </c>
      <c r="G10" s="11">
        <v>2080</v>
      </c>
      <c r="H10" s="11">
        <v>1048</v>
      </c>
      <c r="I10" s="11">
        <v>916</v>
      </c>
      <c r="J10" s="11">
        <v>916</v>
      </c>
      <c r="K10" s="11">
        <v>528</v>
      </c>
      <c r="L10" s="11">
        <v>784</v>
      </c>
      <c r="M10" s="11">
        <v>1436</v>
      </c>
      <c r="N10" s="11">
        <f t="shared" si="0"/>
        <v>11780</v>
      </c>
      <c r="O10" s="12">
        <f>SUM(N10)/N17</f>
        <v>1.5497553017944535E-2</v>
      </c>
    </row>
    <row r="11" spans="1:15" s="13" customFormat="1" x14ac:dyDescent="0.35">
      <c r="A11" s="15" t="s">
        <v>5</v>
      </c>
      <c r="B11" s="2">
        <v>1055</v>
      </c>
      <c r="C11" s="23">
        <v>899</v>
      </c>
      <c r="D11" s="16">
        <v>710</v>
      </c>
      <c r="E11" s="11">
        <v>1421</v>
      </c>
      <c r="F11" s="11">
        <v>888</v>
      </c>
      <c r="G11" s="11">
        <v>888</v>
      </c>
      <c r="H11" s="11">
        <v>533</v>
      </c>
      <c r="I11" s="11">
        <v>1243</v>
      </c>
      <c r="J11" s="11">
        <v>888</v>
      </c>
      <c r="K11" s="11">
        <v>1243</v>
      </c>
      <c r="L11" s="11">
        <v>888</v>
      </c>
      <c r="M11" s="11">
        <v>888</v>
      </c>
      <c r="N11" s="11">
        <f t="shared" si="0"/>
        <v>11544</v>
      </c>
      <c r="O11" s="12">
        <f>SUM(N11)/N17</f>
        <v>1.5187075724885545E-2</v>
      </c>
    </row>
    <row r="12" spans="1:15" s="13" customFormat="1" x14ac:dyDescent="0.35">
      <c r="A12" s="15" t="s">
        <v>10</v>
      </c>
      <c r="B12" s="2">
        <v>9218</v>
      </c>
      <c r="C12" s="23">
        <v>6114</v>
      </c>
      <c r="D12" s="16">
        <v>5955</v>
      </c>
      <c r="E12" s="11">
        <v>7094</v>
      </c>
      <c r="F12" s="11">
        <v>5489</v>
      </c>
      <c r="G12" s="11">
        <v>8840</v>
      </c>
      <c r="H12" s="11">
        <v>4918</v>
      </c>
      <c r="I12" s="11">
        <v>6944</v>
      </c>
      <c r="J12" s="11">
        <v>5931</v>
      </c>
      <c r="K12" s="11">
        <v>5575</v>
      </c>
      <c r="L12" s="11">
        <v>6269</v>
      </c>
      <c r="M12" s="11">
        <v>696</v>
      </c>
      <c r="N12" s="11">
        <f>SUM(B12:M12)</f>
        <v>73043</v>
      </c>
      <c r="O12" s="12">
        <f>SUM(N12)/N17</f>
        <v>9.6094037783507863E-2</v>
      </c>
    </row>
    <row r="13" spans="1:15" s="13" customFormat="1" x14ac:dyDescent="0.35">
      <c r="A13" s="15" t="s">
        <v>9</v>
      </c>
      <c r="B13" s="2">
        <v>48921</v>
      </c>
      <c r="C13" s="23">
        <v>44950</v>
      </c>
      <c r="D13" s="16">
        <v>42684</v>
      </c>
      <c r="E13" s="11">
        <v>45504</v>
      </c>
      <c r="F13" s="11">
        <v>39995</v>
      </c>
      <c r="G13" s="11">
        <v>68777</v>
      </c>
      <c r="H13" s="11">
        <v>33998</v>
      </c>
      <c r="I13" s="11">
        <v>56156</v>
      </c>
      <c r="J13" s="11">
        <v>40805</v>
      </c>
      <c r="K13" s="14">
        <v>43942</v>
      </c>
      <c r="L13" s="14">
        <v>24958</v>
      </c>
      <c r="M13" s="14">
        <v>26092</v>
      </c>
      <c r="N13" s="11">
        <f t="shared" ref="N13:N14" si="1">SUM(B13:M13)</f>
        <v>516782</v>
      </c>
      <c r="O13" s="12">
        <f>SUM(N13)/N17</f>
        <v>0.67986896805767505</v>
      </c>
    </row>
    <row r="14" spans="1:15" s="13" customFormat="1" x14ac:dyDescent="0.35">
      <c r="A14" s="15" t="s">
        <v>11</v>
      </c>
      <c r="B14" s="2">
        <v>3376</v>
      </c>
      <c r="C14" s="23">
        <v>1377</v>
      </c>
      <c r="D14" s="16">
        <v>24305</v>
      </c>
      <c r="E14" s="11">
        <v>2028</v>
      </c>
      <c r="F14" s="11">
        <v>1362</v>
      </c>
      <c r="G14" s="11">
        <v>4074</v>
      </c>
      <c r="H14" s="11">
        <v>2040</v>
      </c>
      <c r="I14" s="11">
        <v>2040</v>
      </c>
      <c r="J14" s="11">
        <v>2040</v>
      </c>
      <c r="K14" s="11">
        <v>1362</v>
      </c>
      <c r="L14" s="11">
        <v>2040</v>
      </c>
      <c r="M14" s="11">
        <v>2718</v>
      </c>
      <c r="N14" s="11">
        <f t="shared" si="1"/>
        <v>48762</v>
      </c>
      <c r="O14" s="12">
        <f>SUM(N14)/N17</f>
        <v>6.415039730568857E-2</v>
      </c>
    </row>
    <row r="15" spans="1:15" s="13" customFormat="1" x14ac:dyDescent="0.35">
      <c r="A15" s="15" t="s">
        <v>4</v>
      </c>
      <c r="B15" s="2">
        <v>3400</v>
      </c>
      <c r="C15" s="23">
        <v>2625</v>
      </c>
      <c r="D15" s="16">
        <v>3514</v>
      </c>
      <c r="E15" s="11">
        <v>1731</v>
      </c>
      <c r="F15" s="11">
        <v>2285</v>
      </c>
      <c r="G15" s="11">
        <v>6162</v>
      </c>
      <c r="H15" s="11">
        <v>2388</v>
      </c>
      <c r="I15" s="11">
        <v>4300</v>
      </c>
      <c r="J15" s="11">
        <v>3174</v>
      </c>
      <c r="K15" s="11">
        <v>1475</v>
      </c>
      <c r="L15" s="11">
        <v>3537</v>
      </c>
      <c r="M15" s="11">
        <v>3409</v>
      </c>
      <c r="N15" s="11">
        <f>SUM(B15:M15)</f>
        <v>38000</v>
      </c>
      <c r="O15" s="12">
        <f>SUM(N15)/N17</f>
        <v>4.99921065094985E-2</v>
      </c>
    </row>
    <row r="16" spans="1:15" s="13" customFormat="1" x14ac:dyDescent="0.35">
      <c r="A16" s="15" t="s">
        <v>6</v>
      </c>
      <c r="B16" s="2">
        <v>0</v>
      </c>
      <c r="C16" s="23">
        <v>0</v>
      </c>
      <c r="D16" s="16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f>SUM(B16:M16)</f>
        <v>0</v>
      </c>
      <c r="O16" s="12">
        <f>SUM(N16)/N17</f>
        <v>0</v>
      </c>
    </row>
    <row r="17" spans="1:16" x14ac:dyDescent="0.35">
      <c r="B17" s="2">
        <f>SUM(B9:B16)</f>
        <v>74169</v>
      </c>
      <c r="C17" s="2">
        <f t="shared" ref="C17:M17" si="2">SUM(C9:C16)</f>
        <v>61234</v>
      </c>
      <c r="D17" s="2">
        <f t="shared" si="2"/>
        <v>81958</v>
      </c>
      <c r="E17" s="2">
        <f t="shared" si="2"/>
        <v>64439</v>
      </c>
      <c r="F17" s="2">
        <f t="shared" si="2"/>
        <v>53543</v>
      </c>
      <c r="G17" s="2">
        <f t="shared" si="2"/>
        <v>98867</v>
      </c>
      <c r="H17" s="2">
        <f t="shared" si="2"/>
        <v>49557</v>
      </c>
      <c r="I17" s="2">
        <f t="shared" si="2"/>
        <v>76231</v>
      </c>
      <c r="J17" s="2">
        <f t="shared" si="2"/>
        <v>58386</v>
      </c>
      <c r="K17" s="2">
        <f t="shared" si="2"/>
        <v>56810</v>
      </c>
      <c r="L17" s="2">
        <f t="shared" si="2"/>
        <v>44687</v>
      </c>
      <c r="M17" s="2">
        <f t="shared" si="2"/>
        <v>40239</v>
      </c>
      <c r="N17" s="2">
        <f>SUM(N9:N16)</f>
        <v>760120</v>
      </c>
      <c r="O17" s="12">
        <f>SUM(N17)/N17</f>
        <v>1</v>
      </c>
    </row>
    <row r="21" spans="1:16" ht="33" customHeight="1" x14ac:dyDescent="0.35">
      <c r="A21" s="3" t="s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6" x14ac:dyDescent="0.3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6" x14ac:dyDescent="0.35">
      <c r="B23" s="2"/>
      <c r="C23" s="2"/>
      <c r="D23" s="7"/>
      <c r="E23" s="2"/>
      <c r="F23" s="2"/>
      <c r="G23" s="2"/>
      <c r="H23" s="2"/>
      <c r="I23" s="2"/>
      <c r="J23" s="2"/>
      <c r="K23" s="2"/>
      <c r="L23" s="2"/>
      <c r="M23" s="2"/>
    </row>
    <row r="24" spans="1:16" x14ac:dyDescent="0.35">
      <c r="A24" s="8" t="s">
        <v>0</v>
      </c>
      <c r="B24" s="9">
        <v>202101</v>
      </c>
      <c r="C24" s="9">
        <v>202102</v>
      </c>
      <c r="D24" s="9">
        <v>202103</v>
      </c>
      <c r="E24" s="9">
        <v>202104</v>
      </c>
      <c r="F24" s="9">
        <v>202105</v>
      </c>
      <c r="G24" s="9">
        <v>202106</v>
      </c>
      <c r="H24" s="9">
        <v>202107</v>
      </c>
      <c r="I24" s="9">
        <v>202108</v>
      </c>
      <c r="J24" s="9">
        <v>202109</v>
      </c>
      <c r="K24" s="9">
        <v>202110</v>
      </c>
      <c r="L24" s="9">
        <v>202111</v>
      </c>
      <c r="M24" s="9">
        <v>202112</v>
      </c>
      <c r="N24" s="9"/>
      <c r="O24" s="9"/>
    </row>
    <row r="25" spans="1:16" x14ac:dyDescent="0.35">
      <c r="A25" s="15" t="s">
        <v>3</v>
      </c>
      <c r="B25" s="2">
        <v>50</v>
      </c>
      <c r="C25" s="10">
        <v>6</v>
      </c>
      <c r="D25" s="11">
        <v>7</v>
      </c>
      <c r="E25" s="11">
        <v>6</v>
      </c>
      <c r="F25" s="11">
        <v>5</v>
      </c>
      <c r="G25" s="11">
        <v>8</v>
      </c>
      <c r="H25" s="11">
        <v>6</v>
      </c>
      <c r="I25" s="11">
        <v>6</v>
      </c>
      <c r="J25" s="11">
        <v>6</v>
      </c>
      <c r="K25" s="11">
        <v>4</v>
      </c>
      <c r="L25" s="11">
        <v>6</v>
      </c>
      <c r="M25" s="11">
        <v>6</v>
      </c>
      <c r="N25" s="11"/>
      <c r="O25" s="12"/>
    </row>
    <row r="26" spans="1:16" x14ac:dyDescent="0.35">
      <c r="A26" s="15" t="s">
        <v>7</v>
      </c>
      <c r="B26" s="2">
        <v>14</v>
      </c>
      <c r="C26" s="10">
        <v>1</v>
      </c>
      <c r="D26" s="11">
        <v>2</v>
      </c>
      <c r="E26" s="11">
        <v>1</v>
      </c>
      <c r="F26" s="11">
        <v>3</v>
      </c>
      <c r="G26" s="11">
        <v>2</v>
      </c>
      <c r="H26" s="11">
        <v>0</v>
      </c>
      <c r="I26" s="11">
        <v>2</v>
      </c>
      <c r="J26" s="11">
        <v>2</v>
      </c>
      <c r="K26" s="11">
        <v>1</v>
      </c>
      <c r="L26" s="11">
        <v>2</v>
      </c>
      <c r="M26" s="11">
        <v>3</v>
      </c>
      <c r="N26" s="11"/>
      <c r="O26" s="12"/>
      <c r="P26" s="13"/>
    </row>
    <row r="27" spans="1:16" x14ac:dyDescent="0.35">
      <c r="A27" s="15" t="s">
        <v>5</v>
      </c>
      <c r="B27" s="2">
        <v>8</v>
      </c>
      <c r="C27" s="10">
        <v>2</v>
      </c>
      <c r="D27" s="11">
        <v>1</v>
      </c>
      <c r="E27" s="11">
        <v>2</v>
      </c>
      <c r="F27" s="11">
        <v>3</v>
      </c>
      <c r="G27" s="11">
        <v>2</v>
      </c>
      <c r="H27" s="11">
        <v>1</v>
      </c>
      <c r="I27" s="11">
        <v>3</v>
      </c>
      <c r="J27" s="11">
        <v>3</v>
      </c>
      <c r="K27" s="11">
        <v>3</v>
      </c>
      <c r="L27" s="11">
        <v>2</v>
      </c>
      <c r="M27" s="11">
        <v>2</v>
      </c>
      <c r="N27" s="11"/>
      <c r="O27" s="12"/>
      <c r="P27" s="13"/>
    </row>
    <row r="28" spans="1:16" x14ac:dyDescent="0.35">
      <c r="A28" s="15" t="s">
        <v>8</v>
      </c>
      <c r="B28" s="2">
        <v>105</v>
      </c>
      <c r="C28" s="10">
        <v>17</v>
      </c>
      <c r="D28" s="11">
        <v>22</v>
      </c>
      <c r="E28" s="11">
        <v>14</v>
      </c>
      <c r="F28" s="11">
        <v>25</v>
      </c>
      <c r="G28" s="11">
        <v>21</v>
      </c>
      <c r="H28" s="11">
        <v>13</v>
      </c>
      <c r="I28" s="11">
        <v>20</v>
      </c>
      <c r="J28" s="11">
        <v>28</v>
      </c>
      <c r="K28" s="11">
        <v>28</v>
      </c>
      <c r="L28" s="11">
        <v>17</v>
      </c>
      <c r="M28" s="11">
        <v>15</v>
      </c>
      <c r="N28" s="11"/>
      <c r="O28" s="12"/>
      <c r="P28" s="13"/>
    </row>
    <row r="29" spans="1:16" x14ac:dyDescent="0.35">
      <c r="A29" s="15" t="s">
        <v>9</v>
      </c>
      <c r="B29" s="2">
        <v>508</v>
      </c>
      <c r="C29" s="10">
        <v>92</v>
      </c>
      <c r="D29" s="11">
        <v>90</v>
      </c>
      <c r="E29" s="11">
        <v>84</v>
      </c>
      <c r="F29" s="11">
        <v>90</v>
      </c>
      <c r="G29" s="11">
        <v>107</v>
      </c>
      <c r="H29" s="11">
        <v>74</v>
      </c>
      <c r="I29" s="11">
        <v>101</v>
      </c>
      <c r="J29" s="11">
        <v>101</v>
      </c>
      <c r="K29" s="14">
        <v>81</v>
      </c>
      <c r="L29" s="14">
        <v>97</v>
      </c>
      <c r="M29" s="14">
        <v>86</v>
      </c>
      <c r="N29" s="11"/>
      <c r="O29" s="12"/>
      <c r="P29" s="13"/>
    </row>
    <row r="30" spans="1:16" x14ac:dyDescent="0.35">
      <c r="A30" s="15" t="s">
        <v>11</v>
      </c>
      <c r="B30" s="2">
        <v>31</v>
      </c>
      <c r="C30" s="10">
        <v>3</v>
      </c>
      <c r="D30" s="11">
        <v>6</v>
      </c>
      <c r="E30" s="11">
        <v>4</v>
      </c>
      <c r="F30" s="11">
        <v>4</v>
      </c>
      <c r="G30" s="11">
        <v>1</v>
      </c>
      <c r="H30" s="11">
        <v>5</v>
      </c>
      <c r="I30" s="11">
        <v>6</v>
      </c>
      <c r="J30" s="11">
        <v>6</v>
      </c>
      <c r="K30" s="11">
        <v>4</v>
      </c>
      <c r="L30" s="11">
        <v>7</v>
      </c>
      <c r="M30" s="11">
        <v>5</v>
      </c>
      <c r="N30" s="11"/>
      <c r="O30" s="12"/>
      <c r="P30" s="13"/>
    </row>
    <row r="31" spans="1:16" x14ac:dyDescent="0.35">
      <c r="A31" s="15" t="s">
        <v>4</v>
      </c>
      <c r="B31" s="2">
        <v>37</v>
      </c>
      <c r="C31" s="10">
        <v>5</v>
      </c>
      <c r="D31" s="11">
        <v>9</v>
      </c>
      <c r="E31" s="11">
        <v>3</v>
      </c>
      <c r="F31" s="11">
        <v>6</v>
      </c>
      <c r="G31" s="11">
        <v>9</v>
      </c>
      <c r="H31" s="11">
        <v>7</v>
      </c>
      <c r="I31" s="11">
        <v>10</v>
      </c>
      <c r="J31" s="11">
        <v>12</v>
      </c>
      <c r="K31" s="11">
        <v>9</v>
      </c>
      <c r="L31" s="11">
        <v>8</v>
      </c>
      <c r="M31" s="11">
        <v>8</v>
      </c>
      <c r="N31" s="11"/>
      <c r="O31" s="12"/>
      <c r="P31" s="13"/>
    </row>
    <row r="32" spans="1:16" x14ac:dyDescent="0.35">
      <c r="A32" s="15" t="s">
        <v>6</v>
      </c>
      <c r="B32" s="2">
        <v>19</v>
      </c>
      <c r="C32" s="10">
        <v>3</v>
      </c>
      <c r="D32" s="11">
        <v>5</v>
      </c>
      <c r="E32" s="11">
        <v>6</v>
      </c>
      <c r="F32" s="11">
        <v>7</v>
      </c>
      <c r="G32" s="11">
        <v>0</v>
      </c>
      <c r="H32" s="11">
        <v>0</v>
      </c>
      <c r="I32" s="11">
        <v>1</v>
      </c>
      <c r="J32" s="11">
        <v>8</v>
      </c>
      <c r="K32" s="11">
        <v>7</v>
      </c>
      <c r="L32" s="11">
        <v>2</v>
      </c>
      <c r="M32" s="11">
        <v>1</v>
      </c>
      <c r="N32" s="11"/>
      <c r="O32" s="12"/>
    </row>
    <row r="33" spans="2:15" x14ac:dyDescent="0.35">
      <c r="B33" s="2">
        <f>SUM(B25:B32)</f>
        <v>772</v>
      </c>
      <c r="C33" s="2">
        <f t="shared" ref="C33:M33" si="3">SUM(C25:C32)</f>
        <v>129</v>
      </c>
      <c r="D33" s="2">
        <f t="shared" si="3"/>
        <v>142</v>
      </c>
      <c r="E33" s="2">
        <f t="shared" si="3"/>
        <v>120</v>
      </c>
      <c r="F33" s="2">
        <f t="shared" si="3"/>
        <v>143</v>
      </c>
      <c r="G33" s="2">
        <f t="shared" si="3"/>
        <v>150</v>
      </c>
      <c r="H33" s="2">
        <f t="shared" si="3"/>
        <v>106</v>
      </c>
      <c r="I33" s="2">
        <f t="shared" si="3"/>
        <v>149</v>
      </c>
      <c r="J33" s="2">
        <f t="shared" si="3"/>
        <v>166</v>
      </c>
      <c r="K33" s="2">
        <f t="shared" si="3"/>
        <v>137</v>
      </c>
      <c r="L33" s="2">
        <f t="shared" si="3"/>
        <v>141</v>
      </c>
      <c r="M33" s="2">
        <f t="shared" si="3"/>
        <v>126</v>
      </c>
      <c r="N33" s="2"/>
      <c r="O33" s="12"/>
    </row>
  </sheetData>
  <mergeCells count="1">
    <mergeCell ref="A1:L3"/>
  </mergeCells>
  <pageMargins left="0.7" right="0.7" top="0.75" bottom="0.75" header="0.3" footer="0.3"/>
  <pageSetup orientation="landscape" r:id="rId1"/>
  <ignoredErrors>
    <ignoredError sqref="B33:M33 B17:M1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2021-12-29T09:44:31Z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2021-03-31T06:27:28Z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