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7. KFOHAN (KTP1)\Statistik 2021 KFOHAN\"/>
    </mc:Choice>
  </mc:AlternateContent>
  <xr:revisionPtr revIDLastSave="0" documentId="13_ncr:1_{0973A3B3-E21E-4041-ACE9-71E0E04DDFDD}" xr6:coauthVersionLast="45" xr6:coauthVersionMax="45" xr10:uidLastSave="{00000000-0000-0000-0000-000000000000}"/>
  <bookViews>
    <workbookView xWindow="28680" yWindow="-120" windowWidth="25440" windowHeight="15390" xr2:uid="{00000000-000D-0000-FFFF-FFFF00000000}"/>
  </bookViews>
  <sheets>
    <sheet name="Premier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H19" i="1"/>
  <c r="I19" i="1"/>
  <c r="J19" i="1"/>
  <c r="K19" i="1"/>
  <c r="L19" i="1"/>
  <c r="M19" i="1"/>
  <c r="B19" i="1"/>
  <c r="N18" i="1"/>
  <c r="M37" i="1"/>
  <c r="L37" i="1"/>
  <c r="K37" i="1"/>
  <c r="J37" i="1"/>
  <c r="I37" i="1"/>
  <c r="H37" i="1"/>
  <c r="G37" i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N27" i="1"/>
  <c r="N37" i="1" l="1"/>
  <c r="O37" i="1" s="1"/>
  <c r="O32" i="1" l="1"/>
  <c r="O30" i="1"/>
  <c r="O28" i="1"/>
  <c r="O34" i="1"/>
  <c r="O36" i="1"/>
  <c r="O27" i="1"/>
  <c r="O29" i="1"/>
  <c r="O31" i="1"/>
  <c r="O33" i="1"/>
  <c r="O35" i="1"/>
  <c r="N17" i="1"/>
  <c r="N16" i="1"/>
  <c r="N15" i="1"/>
  <c r="N14" i="1"/>
  <c r="N13" i="1"/>
  <c r="N12" i="1"/>
  <c r="N11" i="1"/>
  <c r="N10" i="1"/>
  <c r="N9" i="1"/>
  <c r="N19" i="1" l="1"/>
  <c r="O18" i="1" s="1"/>
  <c r="O10" i="1" l="1"/>
  <c r="O15" i="1"/>
  <c r="O12" i="1"/>
  <c r="O13" i="1"/>
  <c r="O19" i="1"/>
  <c r="O9" i="1"/>
  <c r="O11" i="1"/>
  <c r="O14" i="1"/>
  <c r="O16" i="1"/>
  <c r="O17" i="1"/>
</calcChain>
</file>

<file path=xl/sharedStrings.xml><?xml version="1.0" encoding="utf-8"?>
<sst xmlns="http://schemas.openxmlformats.org/spreadsheetml/2006/main" count="28" uniqueCount="16">
  <si>
    <t>Försäkringsbolag</t>
  </si>
  <si>
    <t>Totalt</t>
  </si>
  <si>
    <t>Procentfördelning</t>
  </si>
  <si>
    <t>FOLKSAM LIV</t>
  </si>
  <si>
    <t xml:space="preserve">KPA PENSION </t>
  </si>
  <si>
    <t>SWEDBANK FOND</t>
  </si>
  <si>
    <t>FOLKSAM LIV, BEGR</t>
  </si>
  <si>
    <t>KPA PENSION, BEGR</t>
  </si>
  <si>
    <t>FUTUR PENSION</t>
  </si>
  <si>
    <t>FOLKSAM FOND</t>
  </si>
  <si>
    <t>FOLKSAM LIV (förval)</t>
  </si>
  <si>
    <t>FOLKSAM LIV (förval), BEGR</t>
  </si>
  <si>
    <t>EJ LÄNGRE VALBARA BOLAG</t>
  </si>
  <si>
    <t>Förmedlingsstatistik Fremia-Handels(KTP1) Avser antal individer</t>
  </si>
  <si>
    <t>Förmedlingsstatistik Fremia-Handels(KTP1) Avser förmedlat belopp</t>
  </si>
  <si>
    <t>EJ VALBARA BOLAG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</si>
</sst>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4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5" fillId="0" borderId="0" xfId="0" applyNumberFormat="1" applyFont="1"/>
    <xf numFmtId="0" fontId="0" fillId="0" borderId="0" xfId="0" applyFont="1"/>
    <xf numFmtId="3" fontId="5" fillId="0" borderId="0" xfId="0" applyNumberFormat="1" applyFont="1" applyFill="1"/>
    <xf numFmtId="0" fontId="6" fillId="0" borderId="0" xfId="0" applyFont="1" applyFill="1" applyBorder="1" applyAlignment="1">
      <alignment horizontal="left"/>
    </xf>
    <xf numFmtId="0" fontId="0" fillId="0" borderId="0" xfId="0" applyAlignment="1"/>
    <xf numFmtId="3" fontId="5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4" fillId="0" borderId="0" xfId="0" applyNumberFormat="1" applyFont="1" applyAlignment="1">
      <alignment horizontal="right"/>
    </xf>
    <xf numFmtId="10" fontId="5" fillId="0" borderId="0" xfId="1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10" workbookViewId="0">
      <selection activeCell="M37" sqref="M37"/>
    </sheetView>
  </sheetViews>
  <sheetFormatPr defaultRowHeight="14.5" x14ac:dyDescent="0.35"/>
  <cols>
    <col min="1" max="1" width="52" bestFit="1" customWidth="1"/>
    <col min="2" max="2" width="8.26953125" bestFit="1" customWidth="1"/>
    <col min="3" max="4" width="8.26953125" style="19" bestFit="1" customWidth="1"/>
    <col min="5" max="13" width="8.26953125" bestFit="1" customWidth="1"/>
    <col min="14" max="14" width="7.81640625" bestFit="1" customWidth="1"/>
    <col min="15" max="15" width="18.81640625" bestFit="1" customWidth="1"/>
  </cols>
  <sheetData>
    <row r="1" spans="1:15" ht="15" customHeight="1" x14ac:dyDescent="0.3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1"/>
    </row>
    <row r="2" spans="1:15" ht="15" customHeight="1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3"/>
    </row>
    <row r="3" spans="1:15" ht="15" customHeight="1" x14ac:dyDescent="0.3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13"/>
    </row>
    <row r="4" spans="1:15" ht="15" customHeight="1" x14ac:dyDescent="0.35">
      <c r="B4" s="2"/>
      <c r="C4" s="15"/>
      <c r="D4" s="15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14</v>
      </c>
      <c r="B5" s="4"/>
      <c r="C5" s="16"/>
      <c r="D5" s="16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17"/>
      <c r="D6" s="17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15"/>
      <c r="D7" s="18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7" t="s">
        <v>0</v>
      </c>
      <c r="B8" s="8">
        <v>202101</v>
      </c>
      <c r="C8" s="8">
        <v>202102</v>
      </c>
      <c r="D8" s="8">
        <v>202103</v>
      </c>
      <c r="E8" s="8">
        <v>202104</v>
      </c>
      <c r="F8" s="8">
        <v>202105</v>
      </c>
      <c r="G8" s="8">
        <v>202106</v>
      </c>
      <c r="H8" s="8">
        <v>202107</v>
      </c>
      <c r="I8" s="8">
        <v>202108</v>
      </c>
      <c r="J8" s="8">
        <v>202109</v>
      </c>
      <c r="K8" s="8">
        <v>202110</v>
      </c>
      <c r="L8" s="8">
        <v>202111</v>
      </c>
      <c r="M8" s="8">
        <v>202112</v>
      </c>
      <c r="N8" s="8" t="s">
        <v>1</v>
      </c>
      <c r="O8" s="8" t="s">
        <v>2</v>
      </c>
    </row>
    <row r="9" spans="1:15" s="10" customFormat="1" x14ac:dyDescent="0.35">
      <c r="A9" s="12" t="s">
        <v>3</v>
      </c>
      <c r="B9" s="2">
        <v>0</v>
      </c>
      <c r="C9" s="20">
        <v>1810</v>
      </c>
      <c r="D9" s="14">
        <v>0</v>
      </c>
      <c r="E9" s="9">
        <v>0</v>
      </c>
      <c r="F9" s="9">
        <v>4639</v>
      </c>
      <c r="G9" s="9">
        <v>3316</v>
      </c>
      <c r="H9" s="9">
        <v>0</v>
      </c>
      <c r="I9" s="9">
        <v>397</v>
      </c>
      <c r="J9" s="9">
        <v>3490</v>
      </c>
      <c r="K9" s="9">
        <v>0</v>
      </c>
      <c r="L9" s="9">
        <v>0</v>
      </c>
      <c r="M9" s="9">
        <v>0</v>
      </c>
      <c r="N9" s="9">
        <f t="shared" ref="N9:N18" si="0">SUM(B9:M9)</f>
        <v>13652</v>
      </c>
      <c r="O9" s="21">
        <f>SUM(N9)/N19</f>
        <v>7.3937673985333782E-2</v>
      </c>
    </row>
    <row r="10" spans="1:15" s="10" customFormat="1" x14ac:dyDescent="0.35">
      <c r="A10" s="12" t="s">
        <v>4</v>
      </c>
      <c r="B10" s="2">
        <v>505</v>
      </c>
      <c r="C10" s="20">
        <v>1166</v>
      </c>
      <c r="D10" s="14">
        <v>0</v>
      </c>
      <c r="E10" s="9">
        <v>0</v>
      </c>
      <c r="F10" s="9">
        <v>0</v>
      </c>
      <c r="G10" s="9">
        <v>2127</v>
      </c>
      <c r="H10" s="9">
        <v>711</v>
      </c>
      <c r="I10" s="9">
        <v>0</v>
      </c>
      <c r="J10" s="9">
        <v>-14712</v>
      </c>
      <c r="K10" s="9">
        <v>0</v>
      </c>
      <c r="L10" s="9">
        <v>0</v>
      </c>
      <c r="M10" s="9">
        <v>0</v>
      </c>
      <c r="N10" s="9">
        <f t="shared" si="0"/>
        <v>-10203</v>
      </c>
      <c r="O10" s="21">
        <f>SUM(N10)/N19</f>
        <v>-5.5258283597448034E-2</v>
      </c>
    </row>
    <row r="11" spans="1:15" s="10" customFormat="1" x14ac:dyDescent="0.35">
      <c r="A11" s="12" t="s">
        <v>9</v>
      </c>
      <c r="B11" s="2">
        <v>12538</v>
      </c>
      <c r="C11" s="20">
        <v>473</v>
      </c>
      <c r="D11" s="14">
        <v>2830</v>
      </c>
      <c r="E11" s="9">
        <v>0</v>
      </c>
      <c r="F11" s="9">
        <v>206</v>
      </c>
      <c r="G11" s="9">
        <v>2668</v>
      </c>
      <c r="H11" s="9">
        <v>372</v>
      </c>
      <c r="I11" s="9">
        <v>0</v>
      </c>
      <c r="J11" s="9">
        <v>1006</v>
      </c>
      <c r="K11" s="9">
        <v>0</v>
      </c>
      <c r="L11" s="9">
        <v>0</v>
      </c>
      <c r="M11" s="9">
        <v>0</v>
      </c>
      <c r="N11" s="9">
        <f t="shared" si="0"/>
        <v>20093</v>
      </c>
      <c r="O11" s="21">
        <f>SUM(N11)/N19</f>
        <v>0.10882139491556633</v>
      </c>
    </row>
    <row r="12" spans="1:15" s="10" customFormat="1" x14ac:dyDescent="0.35">
      <c r="A12" s="12" t="s">
        <v>5</v>
      </c>
      <c r="B12" s="2">
        <v>0</v>
      </c>
      <c r="C12" s="20">
        <v>0</v>
      </c>
      <c r="D12" s="14">
        <v>-1552</v>
      </c>
      <c r="E12" s="9">
        <v>0</v>
      </c>
      <c r="F12" s="9">
        <v>109</v>
      </c>
      <c r="G12" s="9">
        <v>0</v>
      </c>
      <c r="H12" s="9">
        <v>0</v>
      </c>
      <c r="I12" s="9">
        <v>0</v>
      </c>
      <c r="J12" s="9">
        <v>1036</v>
      </c>
      <c r="K12" s="9">
        <v>0</v>
      </c>
      <c r="L12" s="9">
        <v>0</v>
      </c>
      <c r="M12" s="9">
        <v>0</v>
      </c>
      <c r="N12" s="9">
        <f t="shared" si="0"/>
        <v>-407</v>
      </c>
      <c r="O12" s="21">
        <f>SUM(N12)/N19</f>
        <v>-2.2042655517162941E-3</v>
      </c>
    </row>
    <row r="13" spans="1:15" s="10" customFormat="1" x14ac:dyDescent="0.35">
      <c r="A13" s="12" t="s">
        <v>8</v>
      </c>
      <c r="B13" s="2">
        <v>12088</v>
      </c>
      <c r="C13" s="20">
        <v>1397</v>
      </c>
      <c r="D13" s="14">
        <v>-1125</v>
      </c>
      <c r="E13" s="9">
        <v>248</v>
      </c>
      <c r="F13" s="9">
        <v>1189</v>
      </c>
      <c r="G13" s="9">
        <v>296</v>
      </c>
      <c r="H13" s="9">
        <v>296</v>
      </c>
      <c r="I13" s="9">
        <v>370</v>
      </c>
      <c r="J13" s="9">
        <v>5216</v>
      </c>
      <c r="K13" s="9">
        <v>0</v>
      </c>
      <c r="L13" s="9">
        <v>0</v>
      </c>
      <c r="M13" s="9">
        <v>0</v>
      </c>
      <c r="N13" s="9">
        <f t="shared" si="0"/>
        <v>19975</v>
      </c>
      <c r="O13" s="21">
        <f>SUM(N13)/N19</f>
        <v>0.10818232038214491</v>
      </c>
    </row>
    <row r="14" spans="1:15" s="10" customFormat="1" x14ac:dyDescent="0.35">
      <c r="A14" s="12" t="s">
        <v>10</v>
      </c>
      <c r="B14" s="2">
        <v>22364</v>
      </c>
      <c r="C14" s="20">
        <v>105654</v>
      </c>
      <c r="D14" s="14">
        <v>9910</v>
      </c>
      <c r="E14" s="9">
        <v>6443</v>
      </c>
      <c r="F14" s="9">
        <v>39845</v>
      </c>
      <c r="G14" s="9">
        <v>8337</v>
      </c>
      <c r="H14" s="9">
        <v>-3773</v>
      </c>
      <c r="I14" s="9">
        <v>1689</v>
      </c>
      <c r="J14" s="9">
        <v>68126</v>
      </c>
      <c r="K14" s="9">
        <v>9586</v>
      </c>
      <c r="L14" s="9">
        <v>14969</v>
      </c>
      <c r="M14" s="9">
        <v>-270567</v>
      </c>
      <c r="N14" s="9">
        <f t="shared" si="0"/>
        <v>12583</v>
      </c>
      <c r="O14" s="21">
        <f>SUM(N14)/N19</f>
        <v>6.8148091983405726E-2</v>
      </c>
    </row>
    <row r="15" spans="1:15" s="10" customFormat="1" x14ac:dyDescent="0.35">
      <c r="A15" s="12" t="s">
        <v>6</v>
      </c>
      <c r="B15" s="2">
        <v>24589</v>
      </c>
      <c r="C15" s="20">
        <v>2892</v>
      </c>
      <c r="D15" s="14">
        <v>-515</v>
      </c>
      <c r="E15" s="9">
        <v>249</v>
      </c>
      <c r="F15" s="9">
        <v>1281</v>
      </c>
      <c r="G15" s="9">
        <v>6288</v>
      </c>
      <c r="H15" s="9">
        <v>296</v>
      </c>
      <c r="I15" s="9">
        <v>769</v>
      </c>
      <c r="J15" s="9">
        <v>-5005</v>
      </c>
      <c r="K15" s="9">
        <v>0</v>
      </c>
      <c r="L15" s="9">
        <v>0</v>
      </c>
      <c r="M15" s="9">
        <v>0</v>
      </c>
      <c r="N15" s="9">
        <f t="shared" si="0"/>
        <v>30844</v>
      </c>
      <c r="O15" s="21">
        <f>SUM(N15)/N19</f>
        <v>0.16704758397331052</v>
      </c>
    </row>
    <row r="16" spans="1:15" s="10" customFormat="1" x14ac:dyDescent="0.35">
      <c r="A16" s="12" t="s">
        <v>7</v>
      </c>
      <c r="B16" s="2">
        <v>510</v>
      </c>
      <c r="C16" s="20">
        <v>1957</v>
      </c>
      <c r="D16" s="14">
        <v>683</v>
      </c>
      <c r="E16" s="9">
        <v>0</v>
      </c>
      <c r="F16" s="9">
        <v>4860</v>
      </c>
      <c r="G16" s="9">
        <v>2130</v>
      </c>
      <c r="H16" s="9">
        <v>709</v>
      </c>
      <c r="I16" s="9">
        <v>0</v>
      </c>
      <c r="J16" s="9">
        <v>492</v>
      </c>
      <c r="K16" s="11">
        <v>0</v>
      </c>
      <c r="L16" s="11">
        <v>0</v>
      </c>
      <c r="M16" s="11">
        <v>0</v>
      </c>
      <c r="N16" s="9">
        <f t="shared" si="0"/>
        <v>11341</v>
      </c>
      <c r="O16" s="21">
        <f>SUM(N16)/N19</f>
        <v>6.1421561724851331E-2</v>
      </c>
    </row>
    <row r="17" spans="1:16" s="10" customFormat="1" x14ac:dyDescent="0.35">
      <c r="A17" s="12" t="s">
        <v>11</v>
      </c>
      <c r="B17" s="2">
        <v>22349</v>
      </c>
      <c r="C17" s="20">
        <v>105575</v>
      </c>
      <c r="D17" s="14">
        <v>9780</v>
      </c>
      <c r="E17" s="9">
        <v>6422</v>
      </c>
      <c r="F17" s="9">
        <v>39787</v>
      </c>
      <c r="G17" s="9">
        <v>82220</v>
      </c>
      <c r="H17" s="9">
        <v>-3412</v>
      </c>
      <c r="I17" s="9">
        <v>1685</v>
      </c>
      <c r="J17" s="9">
        <v>68421</v>
      </c>
      <c r="K17" s="9">
        <v>9570</v>
      </c>
      <c r="L17" s="9">
        <v>14952</v>
      </c>
      <c r="M17" s="9">
        <v>-270585</v>
      </c>
      <c r="N17" s="9">
        <f t="shared" si="0"/>
        <v>86764</v>
      </c>
      <c r="O17" s="21">
        <f>SUM(N17)/N19</f>
        <v>0.46990392218455174</v>
      </c>
    </row>
    <row r="18" spans="1:16" s="10" customFormat="1" x14ac:dyDescent="0.35">
      <c r="A18" s="12" t="s">
        <v>15</v>
      </c>
      <c r="B18" s="2">
        <v>0</v>
      </c>
      <c r="C18" s="20">
        <v>0</v>
      </c>
      <c r="D18" s="14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f t="shared" si="0"/>
        <v>0</v>
      </c>
      <c r="O18" s="21">
        <f>SUM(N18)/N19</f>
        <v>0</v>
      </c>
    </row>
    <row r="19" spans="1:16" x14ac:dyDescent="0.35">
      <c r="A19" s="12"/>
      <c r="B19" s="15">
        <f>SUM(B9:B18)</f>
        <v>94943</v>
      </c>
      <c r="C19" s="15">
        <f t="shared" ref="C19:N19" si="1">SUM(C9:C18)</f>
        <v>220924</v>
      </c>
      <c r="D19" s="15">
        <f t="shared" si="1"/>
        <v>20011</v>
      </c>
      <c r="E19" s="15">
        <f t="shared" si="1"/>
        <v>13362</v>
      </c>
      <c r="F19" s="15">
        <f t="shared" si="1"/>
        <v>91916</v>
      </c>
      <c r="G19" s="15">
        <f t="shared" si="1"/>
        <v>107382</v>
      </c>
      <c r="H19" s="15">
        <f t="shared" si="1"/>
        <v>-4801</v>
      </c>
      <c r="I19" s="15">
        <f t="shared" si="1"/>
        <v>4910</v>
      </c>
      <c r="J19" s="15">
        <f t="shared" si="1"/>
        <v>128070</v>
      </c>
      <c r="K19" s="15">
        <f t="shared" si="1"/>
        <v>19156</v>
      </c>
      <c r="L19" s="15">
        <f t="shared" si="1"/>
        <v>29921</v>
      </c>
      <c r="M19" s="15">
        <f t="shared" si="1"/>
        <v>-541152</v>
      </c>
      <c r="N19" s="15">
        <f t="shared" si="1"/>
        <v>184642</v>
      </c>
      <c r="O19" s="22">
        <f>SUM(N19)/N19</f>
        <v>1</v>
      </c>
    </row>
    <row r="20" spans="1:16" x14ac:dyDescent="0.35">
      <c r="A20" s="12"/>
    </row>
    <row r="21" spans="1:16" x14ac:dyDescent="0.35">
      <c r="A21" s="12"/>
    </row>
    <row r="22" spans="1:16" x14ac:dyDescent="0.35">
      <c r="A22" s="12"/>
    </row>
    <row r="23" spans="1:16" ht="33" customHeight="1" x14ac:dyDescent="0.35">
      <c r="A23" s="3" t="s">
        <v>13</v>
      </c>
      <c r="B23" s="4"/>
      <c r="C23" s="16"/>
      <c r="D23" s="16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6" x14ac:dyDescent="0.35">
      <c r="A24" s="5"/>
      <c r="B24" s="6"/>
      <c r="C24" s="17"/>
      <c r="D24" s="17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6" x14ac:dyDescent="0.35">
      <c r="B25" s="2"/>
      <c r="C25" s="15"/>
      <c r="D25" s="18"/>
      <c r="E25" s="2"/>
      <c r="F25" s="2"/>
      <c r="G25" s="2"/>
      <c r="H25" s="2"/>
      <c r="I25" s="2"/>
      <c r="J25" s="2"/>
      <c r="K25" s="2"/>
      <c r="L25" s="2"/>
      <c r="M25" s="2"/>
    </row>
    <row r="26" spans="1:16" x14ac:dyDescent="0.35">
      <c r="A26" s="7" t="s">
        <v>0</v>
      </c>
      <c r="B26" s="8">
        <v>202101</v>
      </c>
      <c r="C26" s="8">
        <v>202102</v>
      </c>
      <c r="D26" s="8">
        <v>202103</v>
      </c>
      <c r="E26" s="8">
        <v>202104</v>
      </c>
      <c r="F26" s="8">
        <v>202105</v>
      </c>
      <c r="G26" s="8">
        <v>202106</v>
      </c>
      <c r="H26" s="8">
        <v>202107</v>
      </c>
      <c r="I26" s="8">
        <v>202108</v>
      </c>
      <c r="J26" s="8">
        <v>202109</v>
      </c>
      <c r="K26" s="8">
        <v>202110</v>
      </c>
      <c r="L26" s="8">
        <v>202111</v>
      </c>
      <c r="M26" s="8">
        <v>202112</v>
      </c>
      <c r="N26" s="8" t="s">
        <v>1</v>
      </c>
      <c r="O26" s="8" t="s">
        <v>2</v>
      </c>
    </row>
    <row r="27" spans="1:16" x14ac:dyDescent="0.35">
      <c r="A27" s="12" t="s">
        <v>3</v>
      </c>
      <c r="B27" s="2">
        <v>0</v>
      </c>
      <c r="C27" s="20">
        <v>2</v>
      </c>
      <c r="D27" s="14">
        <v>0</v>
      </c>
      <c r="E27" s="9">
        <v>0</v>
      </c>
      <c r="F27" s="9">
        <v>1</v>
      </c>
      <c r="G27" s="9">
        <v>1</v>
      </c>
      <c r="H27" s="9">
        <v>0</v>
      </c>
      <c r="I27" s="9">
        <v>2</v>
      </c>
      <c r="J27" s="9">
        <v>4</v>
      </c>
      <c r="K27" s="9">
        <v>0</v>
      </c>
      <c r="L27" s="9">
        <v>0</v>
      </c>
      <c r="M27" s="9">
        <v>0</v>
      </c>
      <c r="N27" s="9">
        <f>SUM(B27:M27)</f>
        <v>10</v>
      </c>
      <c r="O27" s="21">
        <f>SUM(N27)/N37</f>
        <v>1.3623978201634877E-2</v>
      </c>
      <c r="P27" s="10"/>
    </row>
    <row r="28" spans="1:16" x14ac:dyDescent="0.35">
      <c r="A28" s="12" t="s">
        <v>4</v>
      </c>
      <c r="B28" s="2">
        <v>1</v>
      </c>
      <c r="C28" s="20">
        <v>2</v>
      </c>
      <c r="D28" s="14">
        <v>0</v>
      </c>
      <c r="E28" s="9">
        <v>0</v>
      </c>
      <c r="F28" s="9">
        <v>0</v>
      </c>
      <c r="G28" s="9">
        <v>1</v>
      </c>
      <c r="H28" s="9">
        <v>1</v>
      </c>
      <c r="I28" s="9">
        <v>0</v>
      </c>
      <c r="J28" s="9">
        <v>2</v>
      </c>
      <c r="K28" s="9">
        <v>0</v>
      </c>
      <c r="L28" s="9">
        <v>0</v>
      </c>
      <c r="M28" s="9">
        <v>0</v>
      </c>
      <c r="N28" s="9">
        <f t="shared" ref="N28:N36" si="2">SUM(B28:M28)</f>
        <v>7</v>
      </c>
      <c r="O28" s="21">
        <f>SUM(N28)/N37</f>
        <v>9.5367847411444145E-3</v>
      </c>
      <c r="P28" s="10"/>
    </row>
    <row r="29" spans="1:16" x14ac:dyDescent="0.35">
      <c r="A29" s="12" t="s">
        <v>9</v>
      </c>
      <c r="B29" s="2">
        <v>1</v>
      </c>
      <c r="C29" s="20">
        <v>3</v>
      </c>
      <c r="D29" s="14">
        <v>4</v>
      </c>
      <c r="E29" s="9">
        <v>0</v>
      </c>
      <c r="F29" s="9">
        <v>2</v>
      </c>
      <c r="G29" s="9">
        <v>2</v>
      </c>
      <c r="H29" s="9">
        <v>1</v>
      </c>
      <c r="I29" s="9">
        <v>0</v>
      </c>
      <c r="J29" s="9">
        <v>1</v>
      </c>
      <c r="K29" s="9">
        <v>0</v>
      </c>
      <c r="L29" s="9">
        <v>0</v>
      </c>
      <c r="M29" s="9">
        <v>0</v>
      </c>
      <c r="N29" s="9">
        <f t="shared" si="2"/>
        <v>14</v>
      </c>
      <c r="O29" s="21">
        <f>SUM(N29)/N37</f>
        <v>1.9073569482288829E-2</v>
      </c>
      <c r="P29" s="10"/>
    </row>
    <row r="30" spans="1:16" x14ac:dyDescent="0.35">
      <c r="A30" s="12" t="s">
        <v>5</v>
      </c>
      <c r="B30" s="2">
        <v>0</v>
      </c>
      <c r="C30" s="20">
        <v>0</v>
      </c>
      <c r="D30" s="14">
        <v>1</v>
      </c>
      <c r="E30" s="9">
        <v>0</v>
      </c>
      <c r="F30" s="9">
        <v>2</v>
      </c>
      <c r="G30" s="9">
        <v>0</v>
      </c>
      <c r="H30" s="9">
        <v>0</v>
      </c>
      <c r="I30" s="9">
        <v>0</v>
      </c>
      <c r="J30" s="9">
        <v>2</v>
      </c>
      <c r="K30" s="9">
        <v>0</v>
      </c>
      <c r="L30" s="9">
        <v>0</v>
      </c>
      <c r="M30" s="9">
        <v>0</v>
      </c>
      <c r="N30" s="9">
        <f t="shared" si="2"/>
        <v>5</v>
      </c>
      <c r="O30" s="21">
        <f>SUM(N30)/N37</f>
        <v>6.8119891008174387E-3</v>
      </c>
      <c r="P30" s="10"/>
    </row>
    <row r="31" spans="1:16" x14ac:dyDescent="0.35">
      <c r="A31" s="12" t="s">
        <v>8</v>
      </c>
      <c r="B31" s="2">
        <v>1</v>
      </c>
      <c r="C31" s="20">
        <v>4</v>
      </c>
      <c r="D31" s="14">
        <v>2</v>
      </c>
      <c r="E31" s="9">
        <v>1</v>
      </c>
      <c r="F31" s="9">
        <v>3</v>
      </c>
      <c r="G31" s="9">
        <v>2</v>
      </c>
      <c r="H31" s="9">
        <v>1</v>
      </c>
      <c r="I31" s="9">
        <v>1</v>
      </c>
      <c r="J31" s="9">
        <v>1</v>
      </c>
      <c r="K31" s="9">
        <v>0</v>
      </c>
      <c r="L31" s="9">
        <v>0</v>
      </c>
      <c r="M31" s="9">
        <v>0</v>
      </c>
      <c r="N31" s="9">
        <f t="shared" si="2"/>
        <v>16</v>
      </c>
      <c r="O31" s="21">
        <f>SUM(N31)/N37</f>
        <v>2.1798365122615803E-2</v>
      </c>
      <c r="P31" s="10"/>
    </row>
    <row r="32" spans="1:16" x14ac:dyDescent="0.35">
      <c r="A32" s="12" t="s">
        <v>10</v>
      </c>
      <c r="B32" s="2">
        <v>21</v>
      </c>
      <c r="C32" s="20">
        <v>60</v>
      </c>
      <c r="D32" s="14">
        <v>53</v>
      </c>
      <c r="E32" s="9">
        <v>7</v>
      </c>
      <c r="F32" s="9">
        <v>26</v>
      </c>
      <c r="G32" s="9">
        <v>18</v>
      </c>
      <c r="H32" s="9">
        <v>28</v>
      </c>
      <c r="I32" s="9">
        <v>5</v>
      </c>
      <c r="J32" s="9">
        <v>69</v>
      </c>
      <c r="K32" s="9">
        <v>9</v>
      </c>
      <c r="L32" s="9">
        <v>11</v>
      </c>
      <c r="M32" s="9">
        <v>8</v>
      </c>
      <c r="N32" s="9">
        <f t="shared" si="2"/>
        <v>315</v>
      </c>
      <c r="O32" s="21">
        <f>SUM(N32)/N37</f>
        <v>0.42915531335149865</v>
      </c>
      <c r="P32" s="10"/>
    </row>
    <row r="33" spans="1:16" x14ac:dyDescent="0.35">
      <c r="A33" s="12" t="s">
        <v>6</v>
      </c>
      <c r="B33" s="2">
        <v>2</v>
      </c>
      <c r="C33" s="20">
        <v>7</v>
      </c>
      <c r="D33" s="14">
        <v>5</v>
      </c>
      <c r="E33" s="9">
        <v>1</v>
      </c>
      <c r="F33" s="9">
        <v>3</v>
      </c>
      <c r="G33" s="9">
        <v>5</v>
      </c>
      <c r="H33" s="9">
        <v>1</v>
      </c>
      <c r="I33" s="9">
        <v>3</v>
      </c>
      <c r="J33" s="9">
        <v>8</v>
      </c>
      <c r="K33" s="9">
        <v>0</v>
      </c>
      <c r="L33" s="9">
        <v>0</v>
      </c>
      <c r="M33" s="9">
        <v>0</v>
      </c>
      <c r="N33" s="9">
        <f t="shared" si="2"/>
        <v>35</v>
      </c>
      <c r="O33" s="21">
        <f>SUM(N33)/N37</f>
        <v>4.7683923705722074E-2</v>
      </c>
      <c r="P33" s="10"/>
    </row>
    <row r="34" spans="1:16" x14ac:dyDescent="0.35">
      <c r="A34" s="12" t="s">
        <v>7</v>
      </c>
      <c r="B34" s="2">
        <v>1</v>
      </c>
      <c r="C34" s="20">
        <v>4</v>
      </c>
      <c r="D34" s="14">
        <v>2</v>
      </c>
      <c r="E34" s="9">
        <v>0</v>
      </c>
      <c r="F34" s="9">
        <v>4</v>
      </c>
      <c r="G34" s="9">
        <v>1</v>
      </c>
      <c r="H34" s="9">
        <v>1</v>
      </c>
      <c r="I34" s="9">
        <v>0</v>
      </c>
      <c r="J34" s="9">
        <v>1</v>
      </c>
      <c r="K34" s="11">
        <v>0</v>
      </c>
      <c r="L34" s="11">
        <v>0</v>
      </c>
      <c r="M34" s="11">
        <v>0</v>
      </c>
      <c r="N34" s="9">
        <f t="shared" si="2"/>
        <v>14</v>
      </c>
      <c r="O34" s="21">
        <f>SUM(N34)/N37</f>
        <v>1.9073569482288829E-2</v>
      </c>
      <c r="P34" s="10"/>
    </row>
    <row r="35" spans="1:16" x14ac:dyDescent="0.35">
      <c r="A35" s="12" t="s">
        <v>11</v>
      </c>
      <c r="B35" s="2">
        <v>21</v>
      </c>
      <c r="C35" s="20">
        <v>60</v>
      </c>
      <c r="D35" s="14">
        <v>53</v>
      </c>
      <c r="E35" s="9">
        <v>7</v>
      </c>
      <c r="F35" s="9">
        <v>27</v>
      </c>
      <c r="G35" s="9">
        <v>18</v>
      </c>
      <c r="H35" s="9">
        <v>29</v>
      </c>
      <c r="I35" s="9">
        <v>5</v>
      </c>
      <c r="J35" s="9">
        <v>70</v>
      </c>
      <c r="K35" s="9">
        <v>9</v>
      </c>
      <c r="L35" s="9">
        <v>11</v>
      </c>
      <c r="M35" s="9">
        <v>8</v>
      </c>
      <c r="N35" s="9">
        <f t="shared" si="2"/>
        <v>318</v>
      </c>
      <c r="O35" s="21">
        <f>SUM(N35)/N37</f>
        <v>0.43324250681198911</v>
      </c>
      <c r="P35" s="10"/>
    </row>
    <row r="36" spans="1:16" x14ac:dyDescent="0.35">
      <c r="A36" s="12" t="s">
        <v>12</v>
      </c>
      <c r="B36" s="2">
        <v>0</v>
      </c>
      <c r="C36" s="20">
        <v>0</v>
      </c>
      <c r="D36" s="14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f t="shared" si="2"/>
        <v>0</v>
      </c>
      <c r="O36" s="21">
        <f>SUM(N36)/N37</f>
        <v>0</v>
      </c>
      <c r="P36" s="10"/>
    </row>
    <row r="37" spans="1:16" x14ac:dyDescent="0.35">
      <c r="A37" s="12"/>
      <c r="B37" s="2">
        <f>SUM(B27:B36)</f>
        <v>48</v>
      </c>
      <c r="C37" s="2">
        <f t="shared" ref="C37:N37" si="3">SUM(C27:C36)</f>
        <v>142</v>
      </c>
      <c r="D37" s="2">
        <f t="shared" si="3"/>
        <v>120</v>
      </c>
      <c r="E37" s="2">
        <f t="shared" si="3"/>
        <v>16</v>
      </c>
      <c r="F37" s="2">
        <f t="shared" si="3"/>
        <v>68</v>
      </c>
      <c r="G37" s="2">
        <f t="shared" si="3"/>
        <v>48</v>
      </c>
      <c r="H37" s="2">
        <f t="shared" si="3"/>
        <v>62</v>
      </c>
      <c r="I37" s="2">
        <f t="shared" si="3"/>
        <v>16</v>
      </c>
      <c r="J37" s="2">
        <f t="shared" si="3"/>
        <v>158</v>
      </c>
      <c r="K37" s="2">
        <f t="shared" si="3"/>
        <v>18</v>
      </c>
      <c r="L37" s="2">
        <f t="shared" si="3"/>
        <v>22</v>
      </c>
      <c r="M37" s="2">
        <f t="shared" si="3"/>
        <v>16</v>
      </c>
      <c r="N37" s="2">
        <f t="shared" si="3"/>
        <v>734</v>
      </c>
      <c r="O37" s="22">
        <f>SUM(N37)/N37</f>
        <v>1</v>
      </c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37:M37 B19:M1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2021-12-29T10:58:27Z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2021-03-31T10:55:30Z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