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G:\Gemensamma\Pensionsvalet\Förmedling\6. FTF1\"/>
    </mc:Choice>
  </mc:AlternateContent>
  <xr:revisionPtr revIDLastSave="0" documentId="13_ncr:1_{20213072-97DC-4866-BD26-739C19D674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9" i="1" l="1"/>
  <c r="N10" i="1"/>
  <c r="C37" i="1"/>
  <c r="D37" i="1"/>
  <c r="E37" i="1"/>
  <c r="F37" i="1"/>
  <c r="G37" i="1"/>
  <c r="H37" i="1"/>
  <c r="I37" i="1"/>
  <c r="J37" i="1"/>
  <c r="K37" i="1"/>
  <c r="L37" i="1"/>
  <c r="M37" i="1"/>
  <c r="C19" i="1"/>
  <c r="D19" i="1"/>
  <c r="E19" i="1"/>
  <c r="F19" i="1"/>
  <c r="G19" i="1"/>
  <c r="H19" i="1"/>
  <c r="I19" i="1"/>
  <c r="J19" i="1"/>
  <c r="K19" i="1"/>
  <c r="L19" i="1"/>
  <c r="M19" i="1"/>
  <c r="B37" i="1"/>
  <c r="N36" i="1"/>
  <c r="N35" i="1"/>
  <c r="N34" i="1"/>
  <c r="N33" i="1"/>
  <c r="N32" i="1"/>
  <c r="N31" i="1"/>
  <c r="N30" i="1"/>
  <c r="N29" i="1"/>
  <c r="N28" i="1"/>
  <c r="N27" i="1"/>
  <c r="B19" i="1"/>
  <c r="N18" i="1"/>
  <c r="N37" i="1" l="1"/>
  <c r="O37" i="1" s="1"/>
  <c r="O30" i="1" l="1"/>
  <c r="O32" i="1"/>
  <c r="O28" i="1"/>
  <c r="O36" i="1"/>
  <c r="O34" i="1"/>
  <c r="O27" i="1"/>
  <c r="O29" i="1"/>
  <c r="O31" i="1"/>
  <c r="O33" i="1"/>
  <c r="O35" i="1"/>
  <c r="N17" i="1"/>
  <c r="N16" i="1"/>
  <c r="N15" i="1"/>
  <c r="N14" i="1"/>
  <c r="N13" i="1"/>
  <c r="N12" i="1"/>
  <c r="N11" i="1"/>
  <c r="N19" i="1" l="1"/>
  <c r="O18" i="1" s="1"/>
  <c r="O9" i="1" l="1"/>
  <c r="O10" i="1"/>
  <c r="O14" i="1"/>
  <c r="O16" i="1"/>
  <c r="O12" i="1"/>
  <c r="O13" i="1"/>
  <c r="O15" i="1"/>
  <c r="O11" i="1"/>
  <c r="O19" i="1"/>
  <c r="O17" i="1"/>
</calcChain>
</file>

<file path=xl/sharedStrings.xml><?xml version="1.0" encoding="utf-8"?>
<sst xmlns="http://schemas.openxmlformats.org/spreadsheetml/2006/main" count="28" uniqueCount="16">
  <si>
    <t>Försäkringsbolag</t>
  </si>
  <si>
    <t>Totalt</t>
  </si>
  <si>
    <t>Procentfördelning</t>
  </si>
  <si>
    <t>SWEDBANK FOND</t>
  </si>
  <si>
    <t xml:space="preserve">KPA PENSION </t>
  </si>
  <si>
    <t>KPA PENSION, BEGR</t>
  </si>
  <si>
    <t>EJ LÄNGRE VALBARA BOLAG</t>
  </si>
  <si>
    <t>FOLKSAM FOND</t>
  </si>
  <si>
    <t>FOLKSAM Tjp AB</t>
  </si>
  <si>
    <t xml:space="preserve">FOLKSAM Tjp AB (förval) </t>
  </si>
  <si>
    <t>FOLKSAM Tjp AB, BEGR</t>
  </si>
  <si>
    <t>FOLKSAM Tjp AB (förval), BEGR</t>
  </si>
  <si>
    <t>FOLKSAM Tjp AB (förval)</t>
  </si>
  <si>
    <t>FUTUR</t>
  </si>
  <si>
    <t>Förmedlingsstatistik Fremia-Forena/Handels/Akademikerförbunden Avser antal individer</t>
  </si>
  <si>
    <t>Förmedlingsstatistik Fremia-Forena/Handels/Akademikerförbunden Avser förmedlat belopp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</si>
</sst>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8"/>
      <name val="Arial"/>
      <family val="2"/>
    </font>
    <font>
      <b/>
      <sz val="14"/>
      <color theme="0"/>
      <name val="Calibri"/>
      <family val="2"/>
      <scheme val="minor"/>
    </font>
    <font>
      <b/>
      <sz val="12"/>
      <color rgb="FF8E788F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>
      <alignment horizontal="left" vertical="center" indent="1" readingOrder="1"/>
      <protection locked="0"/>
    </xf>
    <xf numFmtId="14" fontId="3" fillId="3" borderId="0" applyNumberFormat="0">
      <alignment horizontal="left" vertical="center" indent="1"/>
    </xf>
  </cellStyleXfs>
  <cellXfs count="31">
    <xf numFmtId="0" fontId="0" fillId="0" borderId="0" xfId="0"/>
    <xf numFmtId="0" fontId="0" fillId="0" borderId="0" xfId="0" applyAlignment="1"/>
    <xf numFmtId="3" fontId="0" fillId="0" borderId="0" xfId="0" applyNumberFormat="1"/>
    <xf numFmtId="14" fontId="3" fillId="3" borderId="0" xfId="3">
      <alignment horizontal="left" vertical="center" indent="1"/>
    </xf>
    <xf numFmtId="3" fontId="3" fillId="3" borderId="0" xfId="3" applyNumberFormat="1">
      <alignment horizontal="left" vertical="center" indent="1"/>
    </xf>
    <xf numFmtId="0" fontId="0" fillId="0" borderId="0" xfId="0" applyFont="1"/>
    <xf numFmtId="0" fontId="4" fillId="0" borderId="0" xfId="0" applyFont="1" applyFill="1" applyBorder="1" applyAlignment="1">
      <alignment horizontal="left"/>
    </xf>
    <xf numFmtId="3" fontId="0" fillId="0" borderId="0" xfId="0" applyNumberFormat="1" applyAlignment="1">
      <alignment horizontal="right"/>
    </xf>
    <xf numFmtId="3" fontId="3" fillId="3" borderId="0" xfId="3" applyNumberFormat="1" applyAlignment="1">
      <alignment horizontal="right" vertical="center" indent="1"/>
    </xf>
    <xf numFmtId="0" fontId="0" fillId="0" borderId="0" xfId="0" applyAlignment="1">
      <alignment horizontal="right"/>
    </xf>
    <xf numFmtId="3" fontId="0" fillId="0" borderId="0" xfId="0" applyNumberFormat="1" applyFont="1" applyAlignment="1">
      <alignment horizontal="right"/>
    </xf>
    <xf numFmtId="9" fontId="0" fillId="0" borderId="0" xfId="1" applyFont="1" applyAlignment="1">
      <alignment horizontal="right"/>
    </xf>
    <xf numFmtId="0" fontId="5" fillId="2" borderId="0" xfId="2" applyFont="1" applyAlignment="1">
      <alignment horizontal="left" vertical="center" indent="1" readingOrder="1"/>
      <protection locked="0"/>
    </xf>
    <xf numFmtId="3" fontId="5" fillId="2" borderId="0" xfId="2" applyNumberFormat="1" applyFont="1" applyAlignment="1">
      <alignment horizontal="left" vertical="center" indent="1" readingOrder="1"/>
      <protection locked="0"/>
    </xf>
    <xf numFmtId="3" fontId="5" fillId="2" borderId="0" xfId="2" applyNumberFormat="1" applyFont="1" applyAlignment="1">
      <alignment horizontal="right" vertical="center" indent="1"/>
      <protection locked="0"/>
    </xf>
    <xf numFmtId="0" fontId="1" fillId="0" borderId="0" xfId="0" applyFont="1"/>
    <xf numFmtId="14" fontId="6" fillId="3" borderId="0" xfId="3" applyNumberFormat="1" applyFont="1">
      <alignment horizontal="left" vertical="center" indent="1"/>
    </xf>
    <xf numFmtId="0" fontId="6" fillId="3" borderId="0" xfId="3" applyNumberFormat="1" applyFont="1">
      <alignment horizontal="left" vertical="center" indent="1"/>
    </xf>
    <xf numFmtId="0" fontId="6" fillId="3" borderId="0" xfId="3" applyNumberFormat="1" applyFont="1" applyAlignment="1">
      <alignment horizontal="right" vertical="center" indent="1"/>
    </xf>
    <xf numFmtId="14" fontId="6" fillId="3" borderId="0" xfId="3" applyFont="1">
      <alignment horizontal="left" vertical="center" indent="1"/>
    </xf>
    <xf numFmtId="0" fontId="7" fillId="0" borderId="0" xfId="0" applyFont="1"/>
    <xf numFmtId="3" fontId="0" fillId="0" borderId="0" xfId="0" applyNumberFormat="1" applyFont="1"/>
    <xf numFmtId="0" fontId="8" fillId="0" borderId="0" xfId="0" applyFont="1" applyFill="1" applyBorder="1" applyAlignment="1">
      <alignment horizontal="left"/>
    </xf>
    <xf numFmtId="3" fontId="8" fillId="0" borderId="0" xfId="0" applyNumberFormat="1" applyFont="1" applyAlignment="1">
      <alignment horizontal="right"/>
    </xf>
    <xf numFmtId="3" fontId="8" fillId="0" borderId="0" xfId="0" applyNumberFormat="1" applyFont="1"/>
    <xf numFmtId="10" fontId="8" fillId="0" borderId="0" xfId="1" applyNumberFormat="1" applyFont="1" applyAlignment="1">
      <alignment horizontal="right"/>
    </xf>
    <xf numFmtId="3" fontId="8" fillId="0" borderId="0" xfId="0" applyNumberFormat="1" applyFont="1" applyFill="1"/>
    <xf numFmtId="3" fontId="8" fillId="0" borderId="0" xfId="0" applyNumberFormat="1" applyFont="1" applyAlignment="1"/>
    <xf numFmtId="3" fontId="5" fillId="2" borderId="0" xfId="2" applyNumberFormat="1" applyFont="1" applyAlignment="1">
      <alignment horizontal="right" vertical="center" indent="1" readingOrder="1"/>
      <protection locked="0"/>
    </xf>
    <xf numFmtId="14" fontId="6" fillId="3" borderId="0" xfId="3" applyFont="1" applyAlignment="1">
      <alignment horizontal="right" vertical="center" indent="1"/>
    </xf>
    <xf numFmtId="0" fontId="0" fillId="0" borderId="0" xfId="0" applyAlignment="1"/>
  </cellXfs>
  <cellStyles count="4">
    <cellStyle name="Normal" xfId="0" builtinId="0"/>
    <cellStyle name="Procent" xfId="1" builtinId="5"/>
    <cellStyle name="PV_Rubrik_fylld" xfId="2" xr:uid="{00000000-0005-0000-0000-000002000000}"/>
    <cellStyle name="PV_Underrubrik_fyll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47625</xdr:rowOff>
    </xdr:from>
    <xdr:to>
      <xdr:col>0</xdr:col>
      <xdr:colOff>2066925</xdr:colOff>
      <xdr:row>2</xdr:row>
      <xdr:rowOff>85725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7625"/>
          <a:ext cx="1971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tabSelected="1" topLeftCell="A4" workbookViewId="0">
      <selection activeCell="M36" sqref="M36"/>
    </sheetView>
  </sheetViews>
  <sheetFormatPr defaultRowHeight="15" x14ac:dyDescent="0.25"/>
  <cols>
    <col min="1" max="1" width="52" bestFit="1" customWidth="1"/>
    <col min="2" max="2" width="10.42578125" customWidth="1"/>
    <col min="3" max="3" width="10.5703125" style="9" customWidth="1"/>
    <col min="4" max="4" width="10.85546875" style="9" customWidth="1"/>
    <col min="5" max="5" width="10.140625" customWidth="1"/>
    <col min="6" max="6" width="10.42578125" customWidth="1"/>
    <col min="7" max="7" width="9.7109375" customWidth="1"/>
    <col min="8" max="8" width="10.42578125" bestFit="1" customWidth="1"/>
    <col min="9" max="9" width="9.5703125" customWidth="1"/>
    <col min="10" max="10" width="11.42578125" customWidth="1"/>
    <col min="11" max="11" width="9.7109375" customWidth="1"/>
    <col min="12" max="12" width="9.5703125" customWidth="1"/>
    <col min="13" max="13" width="9.85546875" customWidth="1"/>
    <col min="14" max="14" width="11.42578125" customWidth="1"/>
    <col min="15" max="15" width="21.140625" customWidth="1"/>
  </cols>
  <sheetData>
    <row r="1" spans="1:15" ht="15" customHeight="1" x14ac:dyDescent="0.2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"/>
    </row>
    <row r="2" spans="1:15" ht="1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1"/>
    </row>
    <row r="3" spans="1:15" ht="15" customHeight="1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1"/>
    </row>
    <row r="4" spans="1:15" ht="15" customHeight="1" x14ac:dyDescent="0.25">
      <c r="B4" s="2"/>
      <c r="C4" s="7"/>
      <c r="D4" s="7"/>
      <c r="E4" s="2"/>
      <c r="F4" s="2"/>
      <c r="G4" s="2"/>
      <c r="H4" s="2"/>
      <c r="I4" s="2"/>
      <c r="J4" s="2"/>
      <c r="K4" s="2"/>
      <c r="L4" s="2"/>
      <c r="M4" s="2"/>
    </row>
    <row r="5" spans="1:15" s="15" customFormat="1" ht="30" customHeight="1" x14ac:dyDescent="0.25">
      <c r="A5" s="12" t="s">
        <v>15</v>
      </c>
      <c r="B5" s="13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15" customHeight="1" x14ac:dyDescent="0.25">
      <c r="A6" s="3"/>
      <c r="B6" s="4"/>
      <c r="C6" s="8"/>
      <c r="D6" s="8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15" customHeight="1" x14ac:dyDescent="0.25">
      <c r="B7" s="2"/>
      <c r="C7" s="7"/>
      <c r="D7" s="10"/>
      <c r="E7" s="2"/>
      <c r="F7" s="2"/>
      <c r="G7" s="2"/>
      <c r="H7" s="2"/>
      <c r="I7" s="2"/>
      <c r="J7" s="2"/>
      <c r="K7" s="2"/>
      <c r="L7" s="2"/>
      <c r="M7" s="2"/>
    </row>
    <row r="8" spans="1:15" s="20" customFormat="1" ht="15" customHeight="1" x14ac:dyDescent="0.25">
      <c r="A8" s="16" t="s">
        <v>0</v>
      </c>
      <c r="B8" s="17">
        <v>202501</v>
      </c>
      <c r="C8" s="18">
        <v>202502</v>
      </c>
      <c r="D8" s="18">
        <v>202503</v>
      </c>
      <c r="E8" s="17">
        <v>202504</v>
      </c>
      <c r="F8" s="17">
        <v>202505</v>
      </c>
      <c r="G8" s="17">
        <v>202506</v>
      </c>
      <c r="H8" s="17">
        <v>202507</v>
      </c>
      <c r="I8" s="17">
        <v>202508</v>
      </c>
      <c r="J8" s="17">
        <v>202509</v>
      </c>
      <c r="K8" s="17">
        <v>202510</v>
      </c>
      <c r="L8" s="17">
        <v>202511</v>
      </c>
      <c r="M8" s="17">
        <v>202512</v>
      </c>
      <c r="N8" s="19" t="s">
        <v>1</v>
      </c>
      <c r="O8" s="19" t="s">
        <v>2</v>
      </c>
    </row>
    <row r="9" spans="1:15" s="5" customFormat="1" x14ac:dyDescent="0.25">
      <c r="A9" s="22" t="s">
        <v>8</v>
      </c>
      <c r="B9" s="21">
        <v>355190</v>
      </c>
      <c r="C9" s="10">
        <v>167090</v>
      </c>
      <c r="D9" s="23">
        <v>169912</v>
      </c>
      <c r="E9" s="24">
        <v>17661</v>
      </c>
      <c r="F9" s="24">
        <v>327700</v>
      </c>
      <c r="G9" s="24">
        <v>152531</v>
      </c>
      <c r="H9" s="24">
        <v>243077</v>
      </c>
      <c r="I9" s="24">
        <v>167365</v>
      </c>
      <c r="J9" s="24">
        <v>187259</v>
      </c>
      <c r="K9" s="24">
        <v>167070</v>
      </c>
      <c r="L9" s="24">
        <v>175341</v>
      </c>
      <c r="M9" s="24">
        <v>167310</v>
      </c>
      <c r="N9" s="24">
        <f>SUM(B9:M9)</f>
        <v>2297506</v>
      </c>
      <c r="O9" s="25">
        <f>SUM(N9)/N19</f>
        <v>2.4646706080124297E-2</v>
      </c>
    </row>
    <row r="10" spans="1:15" s="5" customFormat="1" x14ac:dyDescent="0.25">
      <c r="A10" s="22" t="s">
        <v>4</v>
      </c>
      <c r="B10" s="21">
        <v>267200</v>
      </c>
      <c r="C10" s="10">
        <v>125060</v>
      </c>
      <c r="D10" s="23">
        <v>128749</v>
      </c>
      <c r="E10" s="24">
        <v>5064</v>
      </c>
      <c r="F10" s="24">
        <v>249617</v>
      </c>
      <c r="G10" s="24">
        <v>118468</v>
      </c>
      <c r="H10" s="24">
        <v>181306</v>
      </c>
      <c r="I10" s="24">
        <v>125384</v>
      </c>
      <c r="J10" s="24">
        <v>140031</v>
      </c>
      <c r="K10" s="24">
        <v>129244</v>
      </c>
      <c r="L10" s="24">
        <v>136632</v>
      </c>
      <c r="M10" s="24">
        <v>136212</v>
      </c>
      <c r="N10" s="24">
        <f t="shared" ref="N10:N18" si="0">SUM(B10:M10)</f>
        <v>1742967</v>
      </c>
      <c r="O10" s="25">
        <f>SUM(N10)/N19</f>
        <v>1.8697838158575432E-2</v>
      </c>
    </row>
    <row r="11" spans="1:15" s="5" customFormat="1" x14ac:dyDescent="0.25">
      <c r="A11" s="22" t="s">
        <v>7</v>
      </c>
      <c r="B11" s="21">
        <v>2164110</v>
      </c>
      <c r="C11" s="10">
        <v>1081220</v>
      </c>
      <c r="D11" s="23">
        <v>1090323</v>
      </c>
      <c r="E11" s="24">
        <v>163459</v>
      </c>
      <c r="F11" s="24">
        <v>2007458</v>
      </c>
      <c r="G11" s="24">
        <v>964001</v>
      </c>
      <c r="H11" s="24">
        <v>1497499</v>
      </c>
      <c r="I11" s="24">
        <v>1078894</v>
      </c>
      <c r="J11" s="24">
        <v>1270351</v>
      </c>
      <c r="K11" s="24">
        <v>1140856</v>
      </c>
      <c r="L11" s="24">
        <v>1184841</v>
      </c>
      <c r="M11" s="24">
        <v>1158205</v>
      </c>
      <c r="N11" s="24">
        <f t="shared" si="0"/>
        <v>14801217</v>
      </c>
      <c r="O11" s="25">
        <f>SUM(N11)/N19</f>
        <v>0.15878141124642942</v>
      </c>
    </row>
    <row r="12" spans="1:15" s="5" customFormat="1" x14ac:dyDescent="0.25">
      <c r="A12" s="22" t="s">
        <v>3</v>
      </c>
      <c r="B12" s="21">
        <v>319679</v>
      </c>
      <c r="C12" s="10">
        <v>151859</v>
      </c>
      <c r="D12" s="23">
        <v>156017</v>
      </c>
      <c r="E12" s="24">
        <v>30623</v>
      </c>
      <c r="F12" s="24">
        <v>293260</v>
      </c>
      <c r="G12" s="24">
        <v>148654</v>
      </c>
      <c r="H12" s="24">
        <v>229393</v>
      </c>
      <c r="I12" s="24">
        <v>163516</v>
      </c>
      <c r="J12" s="24">
        <v>189327</v>
      </c>
      <c r="K12" s="24">
        <v>173075</v>
      </c>
      <c r="L12" s="24">
        <v>194365</v>
      </c>
      <c r="M12" s="24">
        <v>199391</v>
      </c>
      <c r="N12" s="24">
        <f t="shared" si="0"/>
        <v>2249159</v>
      </c>
      <c r="O12" s="25">
        <f>SUM(N12)/N19</f>
        <v>2.4128059208753438E-2</v>
      </c>
    </row>
    <row r="13" spans="1:15" s="5" customFormat="1" x14ac:dyDescent="0.25">
      <c r="A13" s="22" t="s">
        <v>13</v>
      </c>
      <c r="B13" s="21">
        <v>419326</v>
      </c>
      <c r="C13" s="10">
        <v>204762</v>
      </c>
      <c r="D13" s="23">
        <v>198581</v>
      </c>
      <c r="E13" s="24">
        <v>9355</v>
      </c>
      <c r="F13" s="24">
        <v>325108</v>
      </c>
      <c r="G13" s="24">
        <v>165397</v>
      </c>
      <c r="H13" s="24">
        <v>269420</v>
      </c>
      <c r="I13" s="24">
        <v>174880</v>
      </c>
      <c r="J13" s="24">
        <v>193821</v>
      </c>
      <c r="K13" s="24">
        <v>184481</v>
      </c>
      <c r="L13" s="24">
        <v>191509</v>
      </c>
      <c r="M13" s="24">
        <v>194801</v>
      </c>
      <c r="N13" s="24">
        <f t="shared" si="0"/>
        <v>2531441</v>
      </c>
      <c r="O13" s="25">
        <f>SUM(N13)/N19</f>
        <v>2.7156265222452489E-2</v>
      </c>
    </row>
    <row r="14" spans="1:15" s="5" customFormat="1" x14ac:dyDescent="0.25">
      <c r="A14" s="22" t="s">
        <v>9</v>
      </c>
      <c r="B14" s="21">
        <v>3506683</v>
      </c>
      <c r="C14" s="10">
        <v>1804882</v>
      </c>
      <c r="D14" s="23">
        <v>1762051</v>
      </c>
      <c r="E14" s="24">
        <v>200909</v>
      </c>
      <c r="F14" s="24">
        <v>3185180</v>
      </c>
      <c r="G14" s="24">
        <v>1492817</v>
      </c>
      <c r="H14" s="24">
        <v>2296211</v>
      </c>
      <c r="I14" s="24">
        <v>1640194</v>
      </c>
      <c r="J14" s="24">
        <v>1972610</v>
      </c>
      <c r="K14" s="24">
        <v>1721197</v>
      </c>
      <c r="L14" s="24">
        <v>1743590</v>
      </c>
      <c r="M14" s="24">
        <v>1662790</v>
      </c>
      <c r="N14" s="24">
        <f t="shared" si="0"/>
        <v>22989114</v>
      </c>
      <c r="O14" s="25">
        <f>SUM(N14)/N19</f>
        <v>0.24661782637367238</v>
      </c>
    </row>
    <row r="15" spans="1:15" s="5" customFormat="1" x14ac:dyDescent="0.25">
      <c r="A15" s="22" t="s">
        <v>10</v>
      </c>
      <c r="B15" s="21">
        <v>2599759</v>
      </c>
      <c r="C15" s="10">
        <v>1285913</v>
      </c>
      <c r="D15" s="23">
        <v>1287715</v>
      </c>
      <c r="E15" s="24">
        <v>201698</v>
      </c>
      <c r="F15" s="24">
        <v>2431220</v>
      </c>
      <c r="G15" s="24">
        <v>1173855</v>
      </c>
      <c r="H15" s="24">
        <v>1830460</v>
      </c>
      <c r="I15" s="24">
        <v>1271513</v>
      </c>
      <c r="J15" s="24">
        <v>1474672</v>
      </c>
      <c r="K15" s="26">
        <v>1329491</v>
      </c>
      <c r="L15" s="26">
        <v>1402071</v>
      </c>
      <c r="M15" s="26">
        <v>1347980</v>
      </c>
      <c r="N15" s="24">
        <f t="shared" si="0"/>
        <v>17636347</v>
      </c>
      <c r="O15" s="25">
        <f>SUM(N15)/N19</f>
        <v>0.18919552803608866</v>
      </c>
    </row>
    <row r="16" spans="1:15" s="5" customFormat="1" x14ac:dyDescent="0.25">
      <c r="A16" s="22" t="s">
        <v>5</v>
      </c>
      <c r="B16" s="21">
        <v>644685</v>
      </c>
      <c r="C16" s="10">
        <v>302411</v>
      </c>
      <c r="D16" s="23">
        <v>280120</v>
      </c>
      <c r="E16" s="24">
        <v>19662</v>
      </c>
      <c r="F16" s="24">
        <v>540412</v>
      </c>
      <c r="G16" s="24">
        <v>259530</v>
      </c>
      <c r="H16" s="24">
        <v>422518</v>
      </c>
      <c r="I16" s="24">
        <v>305310</v>
      </c>
      <c r="J16" s="24">
        <v>366832</v>
      </c>
      <c r="K16" s="26">
        <v>332011</v>
      </c>
      <c r="L16" s="26">
        <v>333636</v>
      </c>
      <c r="M16" s="26">
        <v>348921</v>
      </c>
      <c r="N16" s="24">
        <f t="shared" si="0"/>
        <v>4156048</v>
      </c>
      <c r="O16" s="25">
        <f>SUM(N16)/N19</f>
        <v>4.4584385638552597E-2</v>
      </c>
    </row>
    <row r="17" spans="1:15" s="5" customFormat="1" x14ac:dyDescent="0.25">
      <c r="A17" s="22" t="s">
        <v>11</v>
      </c>
      <c r="B17" s="23">
        <v>3786976</v>
      </c>
      <c r="C17" s="23">
        <v>1946137</v>
      </c>
      <c r="D17" s="23">
        <v>1937312</v>
      </c>
      <c r="E17" s="24">
        <v>205679</v>
      </c>
      <c r="F17" s="27">
        <v>3415871</v>
      </c>
      <c r="G17" s="27">
        <v>1608128</v>
      </c>
      <c r="H17" s="27">
        <v>2463584</v>
      </c>
      <c r="I17" s="27">
        <v>1773112</v>
      </c>
      <c r="J17" s="27">
        <v>2111569</v>
      </c>
      <c r="K17" s="27">
        <v>1854070</v>
      </c>
      <c r="L17" s="27">
        <v>1889926</v>
      </c>
      <c r="M17" s="27">
        <v>1821405</v>
      </c>
      <c r="N17" s="24">
        <f t="shared" si="0"/>
        <v>24813769</v>
      </c>
      <c r="O17" s="25">
        <f>SUM(N17)/N19</f>
        <v>0.26619198003535127</v>
      </c>
    </row>
    <row r="18" spans="1:15" s="5" customFormat="1" x14ac:dyDescent="0.25">
      <c r="A18" s="22" t="s">
        <v>6</v>
      </c>
      <c r="B18" s="23">
        <v>0</v>
      </c>
      <c r="C18" s="23">
        <v>0</v>
      </c>
      <c r="D18" s="23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4">
        <f t="shared" si="0"/>
        <v>0</v>
      </c>
      <c r="O18" s="25">
        <f>SUM(N18)/N19</f>
        <v>0</v>
      </c>
    </row>
    <row r="19" spans="1:15" s="5" customFormat="1" x14ac:dyDescent="0.25">
      <c r="A19" s="22"/>
      <c r="B19" s="21">
        <f>SUM(B9:B18)</f>
        <v>14063608</v>
      </c>
      <c r="C19" s="21">
        <f t="shared" ref="C19:M19" si="1">SUM(C9:C18)</f>
        <v>7069334</v>
      </c>
      <c r="D19" s="21">
        <f t="shared" si="1"/>
        <v>7010780</v>
      </c>
      <c r="E19" s="21">
        <f t="shared" si="1"/>
        <v>854110</v>
      </c>
      <c r="F19" s="21">
        <f t="shared" si="1"/>
        <v>12775826</v>
      </c>
      <c r="G19" s="21">
        <f t="shared" si="1"/>
        <v>6083381</v>
      </c>
      <c r="H19" s="21">
        <f t="shared" si="1"/>
        <v>9433468</v>
      </c>
      <c r="I19" s="21">
        <f t="shared" si="1"/>
        <v>6700168</v>
      </c>
      <c r="J19" s="21">
        <f t="shared" si="1"/>
        <v>7906472</v>
      </c>
      <c r="K19" s="21">
        <f t="shared" si="1"/>
        <v>7031495</v>
      </c>
      <c r="L19" s="21">
        <f t="shared" si="1"/>
        <v>7251911</v>
      </c>
      <c r="M19" s="21">
        <f t="shared" si="1"/>
        <v>7037015</v>
      </c>
      <c r="N19" s="21">
        <f t="shared" ref="N19" si="2">SUM(N9:N18)</f>
        <v>93217568</v>
      </c>
      <c r="O19" s="11">
        <f>SUM(N19)/N19</f>
        <v>1</v>
      </c>
    </row>
    <row r="20" spans="1:15" x14ac:dyDescent="0.25">
      <c r="A20" s="6"/>
      <c r="O20" s="9"/>
    </row>
    <row r="21" spans="1:15" x14ac:dyDescent="0.25">
      <c r="A21" s="6"/>
      <c r="O21" s="9"/>
    </row>
    <row r="22" spans="1:15" x14ac:dyDescent="0.25">
      <c r="A22" s="6"/>
      <c r="O22" s="9"/>
    </row>
    <row r="23" spans="1:15" s="15" customFormat="1" ht="31.5" customHeight="1" x14ac:dyDescent="0.25">
      <c r="A23" s="12" t="s">
        <v>14</v>
      </c>
      <c r="B23" s="13"/>
      <c r="C23" s="14"/>
      <c r="D23" s="14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28"/>
    </row>
    <row r="24" spans="1:15" x14ac:dyDescent="0.25">
      <c r="A24" s="3"/>
      <c r="B24" s="4"/>
      <c r="C24" s="8"/>
      <c r="D24" s="8"/>
      <c r="E24" s="4"/>
      <c r="F24" s="4"/>
      <c r="G24" s="4"/>
      <c r="H24" s="4"/>
      <c r="I24" s="4"/>
      <c r="J24" s="4"/>
      <c r="K24" s="4"/>
      <c r="L24" s="4"/>
      <c r="M24" s="4"/>
      <c r="N24" s="4"/>
      <c r="O24" s="8"/>
    </row>
    <row r="25" spans="1:15" x14ac:dyDescent="0.25">
      <c r="B25" s="2"/>
      <c r="C25" s="7"/>
      <c r="D25" s="10"/>
      <c r="E25" s="2"/>
      <c r="F25" s="2"/>
      <c r="G25" s="2"/>
      <c r="H25" s="2"/>
      <c r="I25" s="2"/>
      <c r="J25" s="2"/>
      <c r="K25" s="2"/>
      <c r="L25" s="2"/>
      <c r="M25" s="2"/>
      <c r="O25" s="9"/>
    </row>
    <row r="26" spans="1:15" s="20" customFormat="1" ht="15.75" x14ac:dyDescent="0.25">
      <c r="A26" s="16" t="s">
        <v>0</v>
      </c>
      <c r="B26" s="17">
        <v>202501</v>
      </c>
      <c r="C26" s="18">
        <v>202502</v>
      </c>
      <c r="D26" s="18">
        <v>202503</v>
      </c>
      <c r="E26" s="17">
        <v>202504</v>
      </c>
      <c r="F26" s="17">
        <v>202505</v>
      </c>
      <c r="G26" s="17">
        <v>202506</v>
      </c>
      <c r="H26" s="17">
        <v>202507</v>
      </c>
      <c r="I26" s="17">
        <v>202508</v>
      </c>
      <c r="J26" s="17">
        <v>202509</v>
      </c>
      <c r="K26" s="17">
        <v>202510</v>
      </c>
      <c r="L26" s="17">
        <v>202511</v>
      </c>
      <c r="M26" s="17">
        <v>202512</v>
      </c>
      <c r="N26" s="19" t="s">
        <v>1</v>
      </c>
      <c r="O26" s="29" t="s">
        <v>2</v>
      </c>
    </row>
    <row r="27" spans="1:15" s="5" customFormat="1" x14ac:dyDescent="0.25">
      <c r="A27" s="22" t="s">
        <v>8</v>
      </c>
      <c r="B27" s="21">
        <v>86</v>
      </c>
      <c r="C27" s="10">
        <v>84</v>
      </c>
      <c r="D27" s="23">
        <v>86</v>
      </c>
      <c r="E27" s="24">
        <v>13</v>
      </c>
      <c r="F27" s="24">
        <v>91</v>
      </c>
      <c r="G27" s="24">
        <v>85</v>
      </c>
      <c r="H27" s="24">
        <v>84</v>
      </c>
      <c r="I27" s="24">
        <v>83</v>
      </c>
      <c r="J27" s="24">
        <v>84</v>
      </c>
      <c r="K27" s="24">
        <v>81</v>
      </c>
      <c r="L27" s="24">
        <v>90</v>
      </c>
      <c r="M27" s="24">
        <v>87</v>
      </c>
      <c r="N27" s="24">
        <f>SUM(B27:M27)</f>
        <v>954</v>
      </c>
      <c r="O27" s="25">
        <f>SUM(N27)/N37</f>
        <v>2.3978886515018224E-2</v>
      </c>
    </row>
    <row r="28" spans="1:15" s="5" customFormat="1" x14ac:dyDescent="0.25">
      <c r="A28" s="22" t="s">
        <v>4</v>
      </c>
      <c r="B28" s="21">
        <v>46</v>
      </c>
      <c r="C28" s="10">
        <v>44</v>
      </c>
      <c r="D28" s="23">
        <v>41</v>
      </c>
      <c r="E28" s="24">
        <v>6</v>
      </c>
      <c r="F28" s="24">
        <v>38</v>
      </c>
      <c r="G28" s="24">
        <v>36</v>
      </c>
      <c r="H28" s="24">
        <v>39</v>
      </c>
      <c r="I28" s="24">
        <v>38</v>
      </c>
      <c r="J28" s="24">
        <v>39</v>
      </c>
      <c r="K28" s="24">
        <v>40</v>
      </c>
      <c r="L28" s="24">
        <v>47</v>
      </c>
      <c r="M28" s="24">
        <v>45</v>
      </c>
      <c r="N28" s="24">
        <f t="shared" ref="N28:N36" si="3">SUM(B28:M28)</f>
        <v>459</v>
      </c>
      <c r="O28" s="25">
        <f>SUM(N28)/N37</f>
        <v>1.1537011436471031E-2</v>
      </c>
    </row>
    <row r="29" spans="1:15" s="5" customFormat="1" x14ac:dyDescent="0.25">
      <c r="A29" s="22" t="s">
        <v>7</v>
      </c>
      <c r="B29" s="21">
        <v>498</v>
      </c>
      <c r="C29" s="10">
        <v>497</v>
      </c>
      <c r="D29" s="23">
        <v>499</v>
      </c>
      <c r="E29" s="24">
        <v>51</v>
      </c>
      <c r="F29" s="24">
        <v>503</v>
      </c>
      <c r="G29" s="24">
        <v>482</v>
      </c>
      <c r="H29" s="24">
        <v>506</v>
      </c>
      <c r="I29" s="24">
        <v>482</v>
      </c>
      <c r="J29" s="24">
        <v>484</v>
      </c>
      <c r="K29" s="24">
        <v>488</v>
      </c>
      <c r="L29" s="24">
        <v>556</v>
      </c>
      <c r="M29" s="24">
        <v>574</v>
      </c>
      <c r="N29" s="24">
        <f t="shared" si="3"/>
        <v>5620</v>
      </c>
      <c r="O29" s="25">
        <f>SUM(N29)/N37</f>
        <v>0.141259268568556</v>
      </c>
    </row>
    <row r="30" spans="1:15" s="5" customFormat="1" x14ac:dyDescent="0.25">
      <c r="A30" s="22" t="s">
        <v>3</v>
      </c>
      <c r="B30" s="21">
        <v>77</v>
      </c>
      <c r="C30" s="10">
        <v>79</v>
      </c>
      <c r="D30" s="23">
        <v>84</v>
      </c>
      <c r="E30" s="24">
        <v>7</v>
      </c>
      <c r="F30" s="24">
        <v>84</v>
      </c>
      <c r="G30" s="24">
        <v>80</v>
      </c>
      <c r="H30" s="24">
        <v>85</v>
      </c>
      <c r="I30" s="24">
        <v>81</v>
      </c>
      <c r="J30" s="24">
        <v>82</v>
      </c>
      <c r="K30" s="24">
        <v>78</v>
      </c>
      <c r="L30" s="24">
        <v>97</v>
      </c>
      <c r="M30" s="24">
        <v>99</v>
      </c>
      <c r="N30" s="24">
        <f t="shared" si="3"/>
        <v>933</v>
      </c>
      <c r="O30" s="25">
        <f>SUM(N30)/N37</f>
        <v>2.3451049390473797E-2</v>
      </c>
    </row>
    <row r="31" spans="1:15" s="5" customFormat="1" x14ac:dyDescent="0.25">
      <c r="A31" s="22" t="s">
        <v>13</v>
      </c>
      <c r="B31" s="21">
        <v>56</v>
      </c>
      <c r="C31" s="10">
        <v>58</v>
      </c>
      <c r="D31" s="23">
        <v>55</v>
      </c>
      <c r="E31" s="24">
        <v>9</v>
      </c>
      <c r="F31" s="24">
        <v>54</v>
      </c>
      <c r="G31" s="24">
        <v>52</v>
      </c>
      <c r="H31" s="24">
        <v>56</v>
      </c>
      <c r="I31" s="24">
        <v>51</v>
      </c>
      <c r="J31" s="24">
        <v>56</v>
      </c>
      <c r="K31" s="24">
        <v>55</v>
      </c>
      <c r="L31" s="24">
        <v>65</v>
      </c>
      <c r="M31" s="24">
        <v>64</v>
      </c>
      <c r="N31" s="24">
        <f t="shared" si="3"/>
        <v>631</v>
      </c>
      <c r="O31" s="25">
        <f>SUM(N31)/N37</f>
        <v>1.5860248837501572E-2</v>
      </c>
    </row>
    <row r="32" spans="1:15" s="5" customFormat="1" x14ac:dyDescent="0.25">
      <c r="A32" s="22" t="s">
        <v>12</v>
      </c>
      <c r="B32" s="21">
        <v>978</v>
      </c>
      <c r="C32" s="10">
        <v>969</v>
      </c>
      <c r="D32" s="23">
        <v>985</v>
      </c>
      <c r="E32" s="24">
        <v>81</v>
      </c>
      <c r="F32" s="24">
        <v>985</v>
      </c>
      <c r="G32" s="24">
        <v>925</v>
      </c>
      <c r="H32" s="24">
        <v>957</v>
      </c>
      <c r="I32" s="24">
        <v>929</v>
      </c>
      <c r="J32" s="24">
        <v>933</v>
      </c>
      <c r="K32" s="24">
        <v>924</v>
      </c>
      <c r="L32" s="24">
        <v>1346</v>
      </c>
      <c r="M32" s="24">
        <v>1280</v>
      </c>
      <c r="N32" s="24">
        <f t="shared" si="3"/>
        <v>11292</v>
      </c>
      <c r="O32" s="25">
        <f>SUM(N32)/N37</f>
        <v>0.28382556239788864</v>
      </c>
    </row>
    <row r="33" spans="1:15" s="5" customFormat="1" x14ac:dyDescent="0.25">
      <c r="A33" s="22" t="s">
        <v>10</v>
      </c>
      <c r="B33" s="21">
        <v>579</v>
      </c>
      <c r="C33" s="10">
        <v>579</v>
      </c>
      <c r="D33" s="23">
        <v>581</v>
      </c>
      <c r="E33" s="24">
        <v>60</v>
      </c>
      <c r="F33" s="24">
        <v>588</v>
      </c>
      <c r="G33" s="24">
        <v>558</v>
      </c>
      <c r="H33" s="24">
        <v>585</v>
      </c>
      <c r="I33" s="24">
        <v>555</v>
      </c>
      <c r="J33" s="24">
        <v>565</v>
      </c>
      <c r="K33" s="26">
        <v>558</v>
      </c>
      <c r="L33" s="26">
        <v>640</v>
      </c>
      <c r="M33" s="26">
        <v>648</v>
      </c>
      <c r="N33" s="24">
        <f t="shared" si="3"/>
        <v>6496</v>
      </c>
      <c r="O33" s="25">
        <f>SUM(N33)/N37</f>
        <v>0.16327761719240919</v>
      </c>
    </row>
    <row r="34" spans="1:15" s="5" customFormat="1" x14ac:dyDescent="0.25">
      <c r="A34" s="22" t="s">
        <v>5</v>
      </c>
      <c r="B34" s="21">
        <v>118</v>
      </c>
      <c r="C34" s="10">
        <v>114</v>
      </c>
      <c r="D34" s="23">
        <v>114</v>
      </c>
      <c r="E34" s="24">
        <v>18</v>
      </c>
      <c r="F34" s="24">
        <v>112</v>
      </c>
      <c r="G34" s="24">
        <v>109</v>
      </c>
      <c r="H34" s="24">
        <v>114</v>
      </c>
      <c r="I34" s="24">
        <v>116</v>
      </c>
      <c r="J34" s="24">
        <v>114</v>
      </c>
      <c r="K34" s="26">
        <v>114</v>
      </c>
      <c r="L34" s="26">
        <v>130</v>
      </c>
      <c r="M34" s="26">
        <v>133</v>
      </c>
      <c r="N34" s="24">
        <f t="shared" si="3"/>
        <v>1306</v>
      </c>
      <c r="O34" s="25">
        <f>SUM(N34)/N37</f>
        <v>3.2826442126429559E-2</v>
      </c>
    </row>
    <row r="35" spans="1:15" s="5" customFormat="1" x14ac:dyDescent="0.25">
      <c r="A35" s="22" t="s">
        <v>11</v>
      </c>
      <c r="B35" s="23">
        <v>1047</v>
      </c>
      <c r="C35" s="23">
        <v>1038</v>
      </c>
      <c r="D35" s="23">
        <v>1054</v>
      </c>
      <c r="E35" s="27">
        <v>89</v>
      </c>
      <c r="F35" s="27">
        <v>1055</v>
      </c>
      <c r="G35" s="27">
        <v>994</v>
      </c>
      <c r="H35" s="27">
        <v>1027</v>
      </c>
      <c r="I35" s="27">
        <v>994</v>
      </c>
      <c r="J35" s="27">
        <v>1000</v>
      </c>
      <c r="K35" s="27">
        <v>997</v>
      </c>
      <c r="L35" s="27">
        <v>1434</v>
      </c>
      <c r="M35" s="27">
        <v>1365</v>
      </c>
      <c r="N35" s="24">
        <f t="shared" si="3"/>
        <v>12094</v>
      </c>
      <c r="O35" s="25">
        <f>SUM(N35)/N37</f>
        <v>0.303983913535252</v>
      </c>
    </row>
    <row r="36" spans="1:15" s="5" customFormat="1" x14ac:dyDescent="0.25">
      <c r="A36" s="22" t="s">
        <v>6</v>
      </c>
      <c r="B36" s="23">
        <v>0</v>
      </c>
      <c r="C36" s="23">
        <v>0</v>
      </c>
      <c r="D36" s="23">
        <v>0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  <c r="L36" s="27">
        <v>0</v>
      </c>
      <c r="M36" s="27">
        <v>0</v>
      </c>
      <c r="N36" s="24">
        <f t="shared" si="3"/>
        <v>0</v>
      </c>
      <c r="O36" s="25">
        <f>SUM(N36)/N37</f>
        <v>0</v>
      </c>
    </row>
    <row r="37" spans="1:15" s="5" customFormat="1" x14ac:dyDescent="0.25">
      <c r="A37" s="22"/>
      <c r="B37" s="21">
        <f>SUM(B27:B36)</f>
        <v>3485</v>
      </c>
      <c r="C37" s="21">
        <f t="shared" ref="C37:M37" si="4">SUM(C27:C36)</f>
        <v>3462</v>
      </c>
      <c r="D37" s="21">
        <f t="shared" si="4"/>
        <v>3499</v>
      </c>
      <c r="E37" s="21">
        <f t="shared" si="4"/>
        <v>334</v>
      </c>
      <c r="F37" s="21">
        <f t="shared" si="4"/>
        <v>3510</v>
      </c>
      <c r="G37" s="21">
        <f t="shared" si="4"/>
        <v>3321</v>
      </c>
      <c r="H37" s="21">
        <f t="shared" si="4"/>
        <v>3453</v>
      </c>
      <c r="I37" s="21">
        <f t="shared" si="4"/>
        <v>3329</v>
      </c>
      <c r="J37" s="21">
        <f t="shared" si="4"/>
        <v>3357</v>
      </c>
      <c r="K37" s="21">
        <f t="shared" si="4"/>
        <v>3335</v>
      </c>
      <c r="L37" s="21">
        <f t="shared" si="4"/>
        <v>4405</v>
      </c>
      <c r="M37" s="21">
        <f t="shared" si="4"/>
        <v>4295</v>
      </c>
      <c r="N37" s="21">
        <f t="shared" ref="N37" si="5">SUM(N27:N36)</f>
        <v>39785</v>
      </c>
      <c r="O37" s="11">
        <f>SUM(N37)/N37</f>
        <v>1</v>
      </c>
    </row>
  </sheetData>
  <mergeCells count="1">
    <mergeCell ref="A1:L3"/>
  </mergeCells>
  <pageMargins left="0.7" right="0.7" top="0.75" bottom="0.75" header="0.3" footer="0.3"/>
  <pageSetup orientation="portrait" r:id="rId1"/>
  <ignoredErrors>
    <ignoredError sqref="B19 B37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Michael Cansu</dc:creator>
  <cp:lastModifiedBy>Michael Cansu</cp:lastModifiedBy>
  <cp:lastPrinted>2019-01-28T09:22:41Z</cp:lastPrinted>
  <dcterms:created xsi:type="dcterms:W3CDTF">2019-01-28T09:20:33Z</dcterms:created>
  <dcterms:modified xsi:type="dcterms:W3CDTF">2025-12-29T11:06:25Z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2021-03-31T07:26:29Z</vt:lpwstr>
  </property>
  <property fmtid="{D5CDD505-2E9C-101B-9397-08002B2CF9AE}" pid="4" name="MSIP_Label_149c2d45-cf8f-4adf-a778-3c33aaf3f9b7_Method">
    <vt:lpwstr>Standard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/>
  </property>
  <property fmtid="{D5CDD505-2E9C-101B-9397-08002B2CF9AE}" pid="8" name="MSIP_Label_149c2d45-cf8f-4adf-a778-3c33aaf3f9b7_ContentBits">
    <vt:lpwstr>0</vt:lpwstr>
  </property>
</Properties>
</file>